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tables/table3.xml" ContentType="application/vnd.openxmlformats-officedocument.spreadsheetml.table+xml"/>
  <Override PartName="/xl/comments4.xml" ContentType="application/vnd.openxmlformats-officedocument.spreadsheetml.comments+xml"/>
  <Override PartName="/xl/tables/table4.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Homepage Formulare\2025 Gendergerecht geändert u hochgeladen\I Finanzwesen\"/>
    </mc:Choice>
  </mc:AlternateContent>
  <xr:revisionPtr revIDLastSave="0" documentId="8_{72FF071F-61CE-405E-93B8-92ABE9EB3DFF}" xr6:coauthVersionLast="47" xr6:coauthVersionMax="47" xr10:uidLastSave="{00000000-0000-0000-0000-000000000000}"/>
  <workbookProtection workbookAlgorithmName="SHA-512" workbookHashValue="aJLjrtVuRLtwK4WXtIGIExej5SC8avVo/KtLV7zLVVvYbkkEX2sYMBuoTCF2LtldxAyTkYP7CI3QIBaqhglk9g==" workbookSaltValue="VfY7yyOAPegOg+Cbwg+Jyw==" workbookSpinCount="100000" lockStructure="1"/>
  <bookViews>
    <workbookView xWindow="768" yWindow="768" windowWidth="23040" windowHeight="12120" tabRatio="764" xr2:uid="{00000000-000D-0000-FFFF-FFFF00000000}"/>
  </bookViews>
  <sheets>
    <sheet name="Deckblatt" sheetId="6" r:id="rId1"/>
    <sheet name="Kassenbuch Seite 1" sheetId="7" r:id="rId2"/>
    <sheet name="Kassenbuch Seite 2" sheetId="8" r:id="rId3"/>
    <sheet name="Kassenbuch Seite 3" sheetId="9" r:id="rId4"/>
    <sheet name="Kassenbuch Seite 4" sheetId="10" r:id="rId5"/>
    <sheet name="Kassenaufnahmeprotokoll" sheetId="11" r:id="rId6"/>
    <sheet name="Daten" sheetId="12" state="hidden" r:id="rId7"/>
  </sheets>
  <definedNames>
    <definedName name="_xlnm.Print_Area" localSheetId="0">Deckblatt!$A$1:$E$42</definedName>
    <definedName name="_xlnm.Print_Area" localSheetId="1">'Kassenbuch Seite 1'!$A$1:$I$48</definedName>
    <definedName name="_xlnm.Print_Area" localSheetId="2">'Kassenbuch Seite 2'!$A$1:$I$49</definedName>
    <definedName name="_xlnm.Print_Area" localSheetId="3">'Kassenbuch Seite 3'!$A$1:$I$49</definedName>
    <definedName name="_xlnm.Print_Area" localSheetId="4">'Kassenbuch Seite 4'!$A$1:$I$48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60" i="12" l="1"/>
  <c r="B3" i="7"/>
  <c r="C59" i="12"/>
  <c r="C58" i="12"/>
  <c r="C57" i="12"/>
  <c r="C56" i="12"/>
  <c r="C55" i="12"/>
  <c r="C54" i="12"/>
  <c r="C53" i="12"/>
  <c r="C52" i="12"/>
  <c r="C51" i="12"/>
  <c r="C50" i="12"/>
  <c r="C49" i="12"/>
  <c r="C48" i="12"/>
  <c r="C47" i="12"/>
  <c r="C46" i="12"/>
  <c r="C45" i="12"/>
  <c r="C44" i="12"/>
  <c r="C43" i="12"/>
  <c r="C42" i="12"/>
  <c r="C41" i="12"/>
  <c r="C40" i="12"/>
  <c r="C39" i="12"/>
  <c r="C38" i="12"/>
  <c r="C37" i="12"/>
  <c r="C36"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C4" i="12"/>
  <c r="C3" i="12"/>
  <c r="D6" i="6"/>
  <c r="C6" i="6"/>
  <c r="P34" i="11"/>
  <c r="P33" i="11"/>
  <c r="P32" i="11"/>
  <c r="P31" i="11"/>
  <c r="P30" i="11"/>
  <c r="P29" i="11"/>
  <c r="P28" i="11"/>
  <c r="P27" i="11"/>
  <c r="P24" i="11"/>
  <c r="P23" i="11"/>
  <c r="P22" i="11"/>
  <c r="P21" i="11"/>
  <c r="P20" i="11"/>
  <c r="P19" i="11"/>
  <c r="P18" i="11"/>
  <c r="Y11" i="11"/>
  <c r="Y36" i="11" l="1"/>
  <c r="A57" i="11" s="1"/>
  <c r="E46" i="10"/>
  <c r="D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5" i="10"/>
  <c r="F6" i="10" s="1"/>
  <c r="B3" i="10"/>
  <c r="E46" i="9" l="1"/>
  <c r="D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B3" i="9"/>
  <c r="B3" i="8" l="1"/>
  <c r="F45" i="8"/>
  <c r="F44" i="8"/>
  <c r="F43" i="8"/>
  <c r="F42" i="8"/>
  <c r="F41" i="8"/>
  <c r="F40" i="8"/>
  <c r="F39" i="8"/>
  <c r="F38" i="8"/>
  <c r="F37" i="8"/>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E46" i="8"/>
  <c r="D46"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F6" i="8"/>
  <c r="F12" i="7" l="1"/>
  <c r="F11" i="7"/>
  <c r="F7" i="7"/>
  <c r="F8" i="7" s="1"/>
  <c r="F9" i="7" s="1"/>
  <c r="F10" i="7" s="1"/>
  <c r="F5" i="7"/>
  <c r="F6" i="7" s="1"/>
  <c r="D46" i="7" l="1"/>
  <c r="E46" i="7"/>
  <c r="D48" i="7" l="1"/>
  <c r="F5" i="8"/>
  <c r="D3" i="8" l="1"/>
  <c r="D48" i="8" s="1"/>
  <c r="D3" i="9" s="1"/>
  <c r="D48" i="9" s="1"/>
  <c r="D3" i="10" s="1"/>
  <c r="D48" i="10" s="1"/>
  <c r="E8" i="6" s="1"/>
  <c r="B29" i="6" l="1"/>
  <c r="B2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B2" authorId="0" shapeId="0" xr:uid="{14B820EC-4A6A-4A74-9BEF-CA5C86A2785F}">
      <text>
        <r>
          <rPr>
            <b/>
            <sz val="9"/>
            <color indexed="81"/>
            <rFont val="Segoe UI"/>
            <family val="2"/>
          </rPr>
          <t>Smidt, Stefan:</t>
        </r>
        <r>
          <rPr>
            <sz val="9"/>
            <color indexed="81"/>
            <rFont val="Segoe UI"/>
            <family val="2"/>
          </rPr>
          <t xml:space="preserve">
Wählen Sie hier Ihre Kirchengemeinde / Körperschaft aus. Die Auswahlliste ist aufsteigend nach Mandantennummer / GKZ sortiert.</t>
        </r>
      </text>
    </comment>
    <comment ref="B3" authorId="0" shapeId="0" xr:uid="{0E4B4334-1D39-4F41-B98A-284D7D424F4E}">
      <text>
        <r>
          <rPr>
            <b/>
            <sz val="9"/>
            <color indexed="81"/>
            <rFont val="Segoe UI"/>
            <family val="2"/>
          </rPr>
          <t>Smidt, Stefan:</t>
        </r>
        <r>
          <rPr>
            <sz val="9"/>
            <color indexed="81"/>
            <rFont val="Segoe UI"/>
            <family val="2"/>
          </rPr>
          <t xml:space="preserve">
Wenn gewünscht oder notwendig:
Wählen Sie hier einen Arbeitsbereich aus oder tragen ihn händisch ein.</t>
        </r>
      </text>
    </comment>
    <comment ref="B4" authorId="0" shapeId="0" xr:uid="{2C0D014C-58E7-4712-AFA5-9B5C1FA7C046}">
      <text>
        <r>
          <rPr>
            <b/>
            <sz val="9"/>
            <color indexed="81"/>
            <rFont val="Segoe UI"/>
            <family val="2"/>
          </rPr>
          <t>Smidt, Stefan:</t>
        </r>
        <r>
          <rPr>
            <sz val="9"/>
            <color indexed="81"/>
            <rFont val="Segoe UI"/>
            <family val="2"/>
          </rPr>
          <t xml:space="preserve">
Sofern Sie eine weitere Konkretisierung des Arbeitsbereiches wünschen, geben Sie dies hier an. (Bspw. Im Falle von 2 Kitas in einer Kirchengemeinde.)</t>
        </r>
      </text>
    </comment>
    <comment ref="C5" authorId="0" shapeId="0" xr:uid="{00000000-0006-0000-0000-000001000000}">
      <text>
        <r>
          <rPr>
            <b/>
            <sz val="9"/>
            <color indexed="81"/>
            <rFont val="Segoe UI"/>
            <family val="2"/>
          </rPr>
          <t>Smidt, Stefan:</t>
        </r>
        <r>
          <rPr>
            <sz val="9"/>
            <color indexed="81"/>
            <rFont val="Segoe UI"/>
            <family val="2"/>
          </rPr>
          <t xml:space="preserve">
Anfangsdatum (Monatserster) des Monats für den die Abrechnung erfolgt</t>
        </r>
      </text>
    </comment>
    <comment ref="D5" authorId="0" shapeId="0" xr:uid="{4EFE7082-EA5C-41A2-A954-D25AD8278973}">
      <text>
        <r>
          <rPr>
            <b/>
            <sz val="9"/>
            <color indexed="81"/>
            <rFont val="Segoe UI"/>
            <family val="2"/>
          </rPr>
          <t>Smidt, Stefan:</t>
        </r>
        <r>
          <rPr>
            <sz val="9"/>
            <color indexed="81"/>
            <rFont val="Segoe UI"/>
            <family val="2"/>
          </rPr>
          <t xml:space="preserve">
Enddatum (Monatsletzter) des Monats für den die Abrechnung erfolgt</t>
        </r>
      </text>
    </comment>
    <comment ref="B9" authorId="0" shapeId="0" xr:uid="{00000000-0006-0000-0000-000004000000}">
      <text>
        <r>
          <rPr>
            <b/>
            <sz val="9"/>
            <color indexed="81"/>
            <rFont val="Segoe UI"/>
            <family val="2"/>
          </rPr>
          <t>Smidt, Stefan:</t>
        </r>
        <r>
          <rPr>
            <sz val="9"/>
            <color indexed="81"/>
            <rFont val="Segoe UI"/>
            <family val="2"/>
          </rPr>
          <t xml:space="preserve">
Bitte die IBAN Ihres Bankkontos vor Ort eintragen.</t>
        </r>
      </text>
    </comment>
    <comment ref="B10" authorId="0" shapeId="0" xr:uid="{00000000-0006-0000-0000-000005000000}">
      <text>
        <r>
          <rPr>
            <b/>
            <sz val="9"/>
            <color indexed="81"/>
            <rFont val="Segoe UI"/>
            <family val="2"/>
          </rPr>
          <t>Smidt, Stefan:</t>
        </r>
        <r>
          <rPr>
            <sz val="9"/>
            <color indexed="81"/>
            <rFont val="Segoe UI"/>
            <family val="2"/>
          </rPr>
          <t xml:space="preserve">
Bitte die BIC Ihres Bankkontos vor Ort eintragen.</t>
        </r>
      </text>
    </comment>
    <comment ref="E10" authorId="0" shapeId="0" xr:uid="{31A134F3-BE5F-41CD-A3CF-C39722835858}">
      <text>
        <r>
          <rPr>
            <b/>
            <sz val="9"/>
            <color indexed="81"/>
            <rFont val="Segoe UI"/>
            <family val="2"/>
          </rPr>
          <t>Smidt, Stefan:</t>
        </r>
        <r>
          <rPr>
            <sz val="9"/>
            <color indexed="81"/>
            <rFont val="Segoe UI"/>
            <family val="2"/>
          </rPr>
          <t xml:space="preserve">
Bitte ergänzen Sie die Seitenanzahl, aus der Ihr Kassenbuch besteht. 
Dieses Deckblatt wird dabei NICHT mitgezählt.</t>
        </r>
      </text>
    </comment>
    <comment ref="B17" authorId="0" shapeId="0" xr:uid="{00000000-0006-0000-0000-000007000000}">
      <text>
        <r>
          <rPr>
            <b/>
            <sz val="9"/>
            <color indexed="81"/>
            <rFont val="Segoe UI"/>
            <family val="2"/>
          </rPr>
          <t>Smidt, Stefan:</t>
        </r>
        <r>
          <rPr>
            <sz val="9"/>
            <color indexed="81"/>
            <rFont val="Segoe UI"/>
            <family val="2"/>
          </rPr>
          <t xml:space="preserve">
Bitte den Ort eintragen.</t>
        </r>
      </text>
    </comment>
    <comment ref="B20" authorId="0" shapeId="0" xr:uid="{00000000-0006-0000-0000-00000B000000}">
      <text>
        <r>
          <rPr>
            <b/>
            <sz val="9"/>
            <color indexed="81"/>
            <rFont val="Segoe UI"/>
            <family val="2"/>
          </rPr>
          <t>Smidt, Stefan:</t>
        </r>
        <r>
          <rPr>
            <sz val="9"/>
            <color indexed="81"/>
            <rFont val="Segoe UI"/>
            <family val="2"/>
          </rPr>
          <t xml:space="preserve">
Hier unterschreibt IN JEDEM FALL und IMMER BEI JEDER ABRECHNUNG der/die Zahlstellenverwalter_in. Unabhängig davon ob er/sie anordnungsbefugt ist oder nicht.</t>
        </r>
      </text>
    </comment>
    <comment ref="E20" authorId="0" shapeId="0" xr:uid="{00000000-0006-0000-0000-00000C000000}">
      <text>
        <r>
          <rPr>
            <b/>
            <sz val="9"/>
            <color indexed="81"/>
            <rFont val="Segoe UI"/>
            <family val="2"/>
          </rPr>
          <t>Smidt, Stefan:</t>
        </r>
        <r>
          <rPr>
            <sz val="9"/>
            <color indexed="81"/>
            <rFont val="Segoe UI"/>
            <family val="2"/>
          </rPr>
          <t xml:space="preserve">
Sofern eine 2. Person den Bestand nachgezählt hat, unterschreibt er/sie hier.</t>
        </r>
      </text>
    </comment>
    <comment ref="B29" authorId="0" shapeId="0" xr:uid="{00000000-0006-0000-0000-00000E000000}">
      <text>
        <r>
          <rPr>
            <b/>
            <sz val="9"/>
            <color indexed="81"/>
            <rFont val="Segoe UI"/>
            <family val="2"/>
          </rPr>
          <t xml:space="preserve">Smidt, Stefan:
</t>
        </r>
        <r>
          <rPr>
            <sz val="9"/>
            <color indexed="81"/>
            <rFont val="Segoe UI"/>
            <family val="2"/>
          </rPr>
          <t>Hier unterschreibt IN JEDEM FALL und IMMER BEI JEDER ABRECHNUNG 
ein_e Anordnungsbefugte_r.
Dies MUSS eine andere Person sein als der/die Zahlstellenverwalter_in. (Vier-Augen-Prinzip)</t>
        </r>
      </text>
    </comment>
    <comment ref="C34" authorId="0" shapeId="0" xr:uid="{00000000-0006-0000-0000-000010000000}">
      <text>
        <r>
          <rPr>
            <b/>
            <sz val="9"/>
            <color indexed="81"/>
            <rFont val="Segoe UI"/>
            <family val="2"/>
          </rPr>
          <t>Smidt, Stefan:</t>
        </r>
        <r>
          <rPr>
            <sz val="9"/>
            <color indexed="81"/>
            <rFont val="Segoe UI"/>
            <family val="2"/>
          </rPr>
          <t xml:space="preserve">
Sofern Sie keinen Geldtransit veranlassen wollen, machen Sie bitte einen Strich beim Betrag. So wissen wir, das das Ausfüllen nicht vergessen wurde, sondern bewusst auf einen Geldtransit verzichtet wird.</t>
        </r>
      </text>
    </comment>
    <comment ref="B39" authorId="0" shapeId="0" xr:uid="{868E2D9C-5FC8-4768-A50E-A58F78A7E28D}">
      <text>
        <r>
          <rPr>
            <b/>
            <sz val="9"/>
            <color indexed="81"/>
            <rFont val="Segoe UI"/>
            <family val="2"/>
          </rPr>
          <t>Smidt, Stefan:</t>
        </r>
        <r>
          <rPr>
            <sz val="9"/>
            <color indexed="81"/>
            <rFont val="Segoe UI"/>
            <family val="2"/>
          </rPr>
          <t xml:space="preserve">
Sofern ein Geldtransit veranlasst wird, unterschreibt hier ein_e Anordnungsbefugte_r. Ohne diese Unterschrift wird kein Geldtransit durchgeführt.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C3" authorId="0" shapeId="0" xr:uid="{00000000-0006-0000-0100-000002000000}">
      <text>
        <r>
          <rPr>
            <b/>
            <sz val="9"/>
            <color indexed="81"/>
            <rFont val="Segoe UI"/>
            <family val="2"/>
          </rPr>
          <t>Smidt, Stefan:</t>
        </r>
        <r>
          <rPr>
            <sz val="9"/>
            <color indexed="81"/>
            <rFont val="Segoe UI"/>
            <family val="2"/>
          </rPr>
          <t xml:space="preserve">
Hiermit ist der Bargeldbestand gemeint, den Sie tatsächlich am Monatsanfang in Ihrer Barkasse haben.
Dieser entspricht immer dem Endbestand des Vormonats.</t>
        </r>
      </text>
    </comment>
    <comment ref="D3" authorId="0" shapeId="0" xr:uid="{00000000-0006-0000-0100-000003000000}">
      <text>
        <r>
          <rPr>
            <b/>
            <sz val="9"/>
            <color indexed="81"/>
            <rFont val="Segoe UI"/>
            <family val="2"/>
          </rPr>
          <t>Smidt, Stefan:</t>
        </r>
        <r>
          <rPr>
            <sz val="9"/>
            <color indexed="81"/>
            <rFont val="Segoe UI"/>
            <family val="2"/>
          </rPr>
          <t xml:space="preserve">
Bitte hier den den gezählten und im letzten Kassenbuch ausgewiesenen Endbestand des VORMONATS eintragen.
Der Wert muss dem gezählten Anfangsbestand des aktuellen Monats entsprechen.</t>
        </r>
      </text>
    </comment>
    <comment ref="A4" authorId="0" shapeId="0" xr:uid="{00000000-0006-0000-0100-000004000000}">
      <text>
        <r>
          <rPr>
            <b/>
            <sz val="9"/>
            <color indexed="81"/>
            <rFont val="Segoe UI"/>
            <family val="2"/>
          </rPr>
          <t>Smidt, Stefan:</t>
        </r>
        <r>
          <rPr>
            <sz val="9"/>
            <color indexed="81"/>
            <rFont val="Segoe UI"/>
            <family val="2"/>
          </rPr>
          <t xml:space="preserve">
Geben Sie hier immer das tatsächliche Datum der Geldbewegung in Ihrer Barkasse im aktuellen Abrechnungsmonat ein.
Also jeweils das Datum der tatsächlichen Einnahme in die Kasse oder Ausgabe aus der Kasse.</t>
        </r>
      </text>
    </comment>
    <comment ref="B4" authorId="0" shapeId="0" xr:uid="{00000000-0006-0000-0100-000005000000}">
      <text>
        <r>
          <rPr>
            <b/>
            <sz val="9"/>
            <color indexed="81"/>
            <rFont val="Segoe UI"/>
            <family val="2"/>
          </rPr>
          <t>Smidt, Stefan:</t>
        </r>
        <r>
          <rPr>
            <sz val="9"/>
            <color indexed="81"/>
            <rFont val="Segoe UI"/>
            <family val="2"/>
          </rPr>
          <t xml:space="preserve">
Bitte wählen Sie eine (monatlich) eindeutige fortlaufende Nummer für den jeweiligen Beleg.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A4" authorId="0" shapeId="0" xr:uid="{EC4F4DCF-82C3-454F-9A6F-C6F40FC622CD}">
      <text>
        <r>
          <rPr>
            <b/>
            <sz val="9"/>
            <color indexed="81"/>
            <rFont val="Segoe UI"/>
            <family val="2"/>
          </rPr>
          <t>Smidt, Stefan:</t>
        </r>
        <r>
          <rPr>
            <sz val="9"/>
            <color indexed="81"/>
            <rFont val="Segoe UI"/>
            <family val="2"/>
          </rPr>
          <t xml:space="preserve">
Geben Sie hier immer das tatsächliche Datum der Geldbewegung in Ihrer Barkasse im aktuellen Abrechnungsmonat ein.
Also jeweils das Datum der tatsächlichen Einnahme in die Kasse oder Ausgabe aus der Kasse.</t>
        </r>
      </text>
    </comment>
    <comment ref="B4" authorId="0" shapeId="0" xr:uid="{6C2B35E5-1932-4BB8-85CB-33E87F5D385F}">
      <text>
        <r>
          <rPr>
            <b/>
            <sz val="9"/>
            <color indexed="81"/>
            <rFont val="Segoe UI"/>
            <family val="2"/>
          </rPr>
          <t>Smidt, Stefan:</t>
        </r>
        <r>
          <rPr>
            <sz val="9"/>
            <color indexed="81"/>
            <rFont val="Segoe UI"/>
            <family val="2"/>
          </rPr>
          <t xml:space="preserve">
Bitte wählen Sie eine (monatlich) eindeutige fortlaufende Nummer für den jeweiligen Beleg.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A4" authorId="0" shapeId="0" xr:uid="{7AFD2730-FF95-4B89-BF17-F0F7DB14E068}">
      <text>
        <r>
          <rPr>
            <b/>
            <sz val="9"/>
            <color indexed="81"/>
            <rFont val="Segoe UI"/>
            <family val="2"/>
          </rPr>
          <t>Smidt, Stefan:</t>
        </r>
        <r>
          <rPr>
            <sz val="9"/>
            <color indexed="81"/>
            <rFont val="Segoe UI"/>
            <family val="2"/>
          </rPr>
          <t xml:space="preserve">
Geben Sie hier immer das tatsächliche Datum der Geldbewegung in Ihrer Barkasse im aktuellen Abrechnungsmonat ein.
Also jeweils das Datum der tatsächlichen Einnahme in die Kasse oder Ausgabe aus der Kasse.</t>
        </r>
      </text>
    </comment>
    <comment ref="B4" authorId="0" shapeId="0" xr:uid="{8EFF48EA-D1EB-4F6A-BF1C-F211AA945327}">
      <text>
        <r>
          <rPr>
            <b/>
            <sz val="9"/>
            <color indexed="81"/>
            <rFont val="Segoe UI"/>
            <family val="2"/>
          </rPr>
          <t>Smidt, Stefan:</t>
        </r>
        <r>
          <rPr>
            <sz val="9"/>
            <color indexed="81"/>
            <rFont val="Segoe UI"/>
            <family val="2"/>
          </rPr>
          <t xml:space="preserve">
Bitte wählen Sie eine (monatlich) eindeutige fortlaufende Nummer für den jeweiligen Beleg.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A4" authorId="0" shapeId="0" xr:uid="{B5F0DB61-F6E4-4F1C-9AE4-C143D5B39F08}">
      <text>
        <r>
          <rPr>
            <b/>
            <sz val="9"/>
            <color indexed="81"/>
            <rFont val="Segoe UI"/>
            <family val="2"/>
          </rPr>
          <t>Smidt, Stefan:</t>
        </r>
        <r>
          <rPr>
            <sz val="9"/>
            <color indexed="81"/>
            <rFont val="Segoe UI"/>
            <family val="2"/>
          </rPr>
          <t xml:space="preserve">
Geben Sie hier immer das tatsächliche Datum der Geldbewegung in Ihrer Barkasse im aktuellen Abrechnungsmonat ein.
Also jeweils das Datum der tatsächlichen Einnahme in die Kasse oder Ausgabe aus der Kasse.</t>
        </r>
      </text>
    </comment>
    <comment ref="B4" authorId="0" shapeId="0" xr:uid="{F6BD0194-87B1-4B83-92F9-18789908ACC6}">
      <text>
        <r>
          <rPr>
            <b/>
            <sz val="9"/>
            <color indexed="81"/>
            <rFont val="Segoe UI"/>
            <family val="2"/>
          </rPr>
          <t>Smidt, Stefan:</t>
        </r>
        <r>
          <rPr>
            <sz val="9"/>
            <color indexed="81"/>
            <rFont val="Segoe UI"/>
            <family val="2"/>
          </rPr>
          <t xml:space="preserve">
Bitte wählen Sie eine (monatlich) eindeutige fortlaufende Nummer für den jeweiligen Beleg.</t>
        </r>
      </text>
    </comment>
  </commentList>
</comments>
</file>

<file path=xl/sharedStrings.xml><?xml version="1.0" encoding="utf-8"?>
<sst xmlns="http://schemas.openxmlformats.org/spreadsheetml/2006/main" count="247" uniqueCount="144">
  <si>
    <t>Absender:</t>
  </si>
  <si>
    <t>Zahlstellenabrechnung</t>
  </si>
  <si>
    <t>für den Zeitraum</t>
  </si>
  <si>
    <t xml:space="preserve">A b r e c h n u n g s - N r. </t>
  </si>
  <si>
    <t xml:space="preserve">Bankverbindung vor Ort: </t>
  </si>
  <si>
    <t>errechneter Kassenbestand
am Monatsende  
gem. Kassenbuch</t>
  </si>
  <si>
    <t>Datum:</t>
  </si>
  <si>
    <t xml:space="preserve">(Unterschrift / Zahlstellenverwalter_in)   </t>
  </si>
  <si>
    <t>(ggf. 2. Mitarbeiter_in nach Zählung des Bestandes)</t>
  </si>
  <si>
    <t xml:space="preserve">Die in der Abrechnung aufgeführten Ausgaben und Einnahmen werden angeordnet. </t>
  </si>
  <si>
    <t>(evtl. betragsmäßige Beschränkungen der Anordnungsbefugnis sind entsprechend zu beachten)</t>
  </si>
  <si>
    <t>(Anordnungsbefugte_r)</t>
  </si>
  <si>
    <t xml:space="preserve">Es soll ein Betrag in Höhe von _____________________ Euro </t>
  </si>
  <si>
    <t>vom Hausbankkonto bei der Evangelischen Bank auf das o.g. Bankkonto vor Ort gezahlt werden.</t>
  </si>
  <si>
    <t xml:space="preserve">K A S S E N B U C H </t>
  </si>
  <si>
    <t>Seite 1</t>
  </si>
  <si>
    <t>Mandant</t>
  </si>
  <si>
    <t>Datum</t>
  </si>
  <si>
    <t>Beleg-Nr.</t>
  </si>
  <si>
    <t>Vorgang</t>
  </si>
  <si>
    <t>Einnahme</t>
  </si>
  <si>
    <t>Ausgabe</t>
  </si>
  <si>
    <t>akt. Kassen-
bestand</t>
  </si>
  <si>
    <t>Sachkonto</t>
  </si>
  <si>
    <t>Kostenstelle</t>
  </si>
  <si>
    <t>Seite 2</t>
  </si>
  <si>
    <t>Summen auf dieser Seite</t>
  </si>
  <si>
    <t>Seite 3</t>
  </si>
  <si>
    <t>Seite 4</t>
  </si>
  <si>
    <t xml:space="preserve">Bestandsaufnahmeprotokoll zum </t>
  </si>
  <si>
    <t>Kirchengemeinde und Mandant:</t>
  </si>
  <si>
    <t>errechneter Kassenbestand (gem. Kassenbuch):</t>
  </si>
  <si>
    <t>Monatsanfangsbestand</t>
  </si>
  <si>
    <t>EUR</t>
  </si>
  <si>
    <t>zuzüglich Gesamt-Einnahmen des Monats</t>
  </si>
  <si>
    <t>abzüglich Gesamt-Ausgaben des Monats</t>
  </si>
  <si>
    <t>Der Kassen-Ist-Bestand setzt sich wie folgt zusammen:</t>
  </si>
  <si>
    <t>Banknoten</t>
  </si>
  <si>
    <t>Stück zu</t>
  </si>
  <si>
    <t>Euro</t>
  </si>
  <si>
    <t>=</t>
  </si>
  <si>
    <t>Hartgeld</t>
  </si>
  <si>
    <t>in Rollen</t>
  </si>
  <si>
    <t>Gesamtsumme</t>
  </si>
  <si>
    <t>Bankbestand</t>
  </si>
  <si>
    <t>abzgl. Durchfaufende Gelder</t>
  </si>
  <si>
    <t>sachlich / rechnerisch richtig:</t>
  </si>
  <si>
    <t>Ort, Datum, Unterschrift Zahlstellenverwalter_in</t>
  </si>
  <si>
    <t>Die Richtigkeit der Kassenaufnahme wird hiermit bestätigt:</t>
  </si>
  <si>
    <t>(Anordnungsbefugte_r oder 2. Mitarbeiter_in)</t>
  </si>
  <si>
    <t>von</t>
  </si>
  <si>
    <t>an</t>
  </si>
  <si>
    <t>übergeben.</t>
  </si>
  <si>
    <t>Ort, Datum, Unterschriften beider an der Übergabe / Übernahme beteiligten Personen</t>
  </si>
  <si>
    <t xml:space="preserve">IBAN: </t>
  </si>
  <si>
    <t xml:space="preserve">BIC: </t>
  </si>
  <si>
    <t xml:space="preserve">Ort: </t>
  </si>
  <si>
    <t>Seite(n).</t>
  </si>
  <si>
    <t>Kassenbuch besteht aus</t>
  </si>
  <si>
    <r>
      <rPr>
        <b/>
        <u/>
        <sz val="12"/>
        <color indexed="8"/>
        <rFont val="Arial"/>
        <family val="2"/>
      </rPr>
      <t>Bestätigung Zahlstellenverwalter_in:</t>
    </r>
    <r>
      <rPr>
        <b/>
        <sz val="12"/>
        <color indexed="8"/>
        <rFont val="Arial"/>
        <family val="2"/>
      </rPr>
      <t xml:space="preserve">
Abrechnung aufgestellt; die Belege sind vollständig beigefügt sowie rechnerisch 
und sachlich richtig.
Der aktuell errechnete Kassenbestand zum Monatsende ist korrekt und stimmt mit dem
tatsächlich gezählten Bargeldbestand überein.</t>
    </r>
  </si>
  <si>
    <t>GKZ</t>
  </si>
  <si>
    <t>Amrum</t>
  </si>
  <si>
    <t>Aventoft</t>
  </si>
  <si>
    <t>Bargum</t>
  </si>
  <si>
    <t>Bordelum</t>
  </si>
  <si>
    <t>Bredstedt</t>
  </si>
  <si>
    <t>Breklum</t>
  </si>
  <si>
    <t>Dagebüll</t>
  </si>
  <si>
    <t>Drelsdorf</t>
  </si>
  <si>
    <t>Emmelsbüll-Neugalmsbüll</t>
  </si>
  <si>
    <t>Enge</t>
  </si>
  <si>
    <t>Fahretoft</t>
  </si>
  <si>
    <t>Föhr-St. Johannis</t>
  </si>
  <si>
    <t>Föhr-St. Laurentii</t>
  </si>
  <si>
    <t>Friedrichstadt</t>
  </si>
  <si>
    <t>Gröde</t>
  </si>
  <si>
    <t>Hooge</t>
  </si>
  <si>
    <t>Horsbüll</t>
  </si>
  <si>
    <t xml:space="preserve">Husum </t>
  </si>
  <si>
    <t>Husum-Rödemis</t>
  </si>
  <si>
    <t>Joldelund</t>
  </si>
  <si>
    <t>Karlum</t>
  </si>
  <si>
    <t>Klanxbüll</t>
  </si>
  <si>
    <t>Koldenbüttel</t>
  </si>
  <si>
    <t>Ladelund</t>
  </si>
  <si>
    <t>Langeneß</t>
  </si>
  <si>
    <t>Langenhorn</t>
  </si>
  <si>
    <t>Leck</t>
  </si>
  <si>
    <t>Mildstedt</t>
  </si>
  <si>
    <t>Neukirchen</t>
  </si>
  <si>
    <t>Niebüll</t>
  </si>
  <si>
    <t>Ockholm</t>
  </si>
  <si>
    <t>Nordstrand-Odenbüll</t>
  </si>
  <si>
    <t>Oland</t>
  </si>
  <si>
    <t>Oldenswort</t>
  </si>
  <si>
    <t>Ostenfeld</t>
  </si>
  <si>
    <t>Pellworm</t>
  </si>
  <si>
    <t>Risum-Lindholm</t>
  </si>
  <si>
    <t>Rodenäs</t>
  </si>
  <si>
    <t>Schobüll</t>
  </si>
  <si>
    <t>Schwabstedt</t>
  </si>
  <si>
    <t>Schwesing</t>
  </si>
  <si>
    <t>Simonsberg</t>
  </si>
  <si>
    <t>St. Peter-Ording u. Tating</t>
  </si>
  <si>
    <t>Stedesand</t>
  </si>
  <si>
    <t>Süderlügum-Humptrup</t>
  </si>
  <si>
    <t>Sylt-Hörnum-Rantum</t>
  </si>
  <si>
    <t>Sylt-Keitum</t>
  </si>
  <si>
    <t>Sylt-List</t>
  </si>
  <si>
    <t>Sylt-Morsum</t>
  </si>
  <si>
    <t>Sylt-Norddörfer</t>
  </si>
  <si>
    <t>Sylt-Westerland</t>
  </si>
  <si>
    <t>Tönning-Kating-Kotzenbüll</t>
  </si>
  <si>
    <t>Viöl</t>
  </si>
  <si>
    <t>Witzwort-Uelvesbüll</t>
  </si>
  <si>
    <t>Eiderstedt-Mitte</t>
  </si>
  <si>
    <t>Hattstedt-Olderup</t>
  </si>
  <si>
    <t>Braderup-Klixbüll</t>
  </si>
  <si>
    <t>Kirchengemeinde</t>
  </si>
  <si>
    <t>Auswahl 1</t>
  </si>
  <si>
    <t>Auswahl 2</t>
  </si>
  <si>
    <t>Kirchengemeindebüro</t>
  </si>
  <si>
    <t>Föhr-St. Nicolai</t>
  </si>
  <si>
    <t>Kindertagesstätte</t>
  </si>
  <si>
    <t>Kinder u. Jugend</t>
  </si>
  <si>
    <t>Essen in Gemeinschaft</t>
  </si>
  <si>
    <t>Pfadfinder</t>
  </si>
  <si>
    <t>KK NF - Abt. I</t>
  </si>
  <si>
    <t>KK NF - EKJB</t>
  </si>
  <si>
    <t>009000 - KK Nordfriesland</t>
  </si>
  <si>
    <t>ggf.
Kosten-träger</t>
  </si>
  <si>
    <t>errechneter Kassenbestand zum Monatsende bzw. 
Übertrag nach Seite 2</t>
  </si>
  <si>
    <t>errechneter Kassenbestand zum Monatsende bzw. 
Übertrag nach Seite 3</t>
  </si>
  <si>
    <t>errechneter Kassenbestand zum Monatsende bzw. 
Übertrag nach Seite 4</t>
  </si>
  <si>
    <t xml:space="preserve">Übertrag von Seite 2 </t>
  </si>
  <si>
    <t xml:space="preserve">Übertrag von Seite 1 </t>
  </si>
  <si>
    <t xml:space="preserve">Monatsanfangsbestand Bargeld </t>
  </si>
  <si>
    <t xml:space="preserve">errechneter Kassenbestand zum Monatsende </t>
  </si>
  <si>
    <t xml:space="preserve">Übertrag von Seite 3 </t>
  </si>
  <si>
    <r>
      <t>Buchungs-/Zahlungsanordnung (Geldtransit)</t>
    </r>
    <r>
      <rPr>
        <b/>
        <u/>
        <sz val="12"/>
        <color rgb="FFFF0000"/>
        <rFont val="Arial"/>
        <family val="2"/>
      </rPr>
      <t xml:space="preserve">
</t>
    </r>
    <r>
      <rPr>
        <b/>
        <i/>
        <sz val="10"/>
        <color rgb="FFFF0000"/>
        <rFont val="Arial"/>
        <family val="2"/>
      </rPr>
      <t>(nur auszufüllen und anzuordnen, wenn Geld auf das Bankkonto vor Ort überwiesen werden soll, 
ansonsten bitte das Betragsfeld streichen)</t>
    </r>
  </si>
  <si>
    <t>007200 - KG Westerl./Hörn./Rant</t>
  </si>
  <si>
    <t>Westerland/Hörnum/Rantum</t>
  </si>
  <si>
    <t>Dagebüll-Fahretoft</t>
  </si>
  <si>
    <t>007100 - KG Dagebüll-Fahretoft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</si>
</sst>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0.00\ &quot;€&quot;;\-#,##0.00\ &quot;€&quot;"/>
    <numFmt numFmtId="8" formatCode="#,##0.00\ &quot;€&quot;;[Red]\-#,##0.00\ &quot;€&quot;"/>
    <numFmt numFmtId="164" formatCode="_-* #,##0.00\ &quot;DM&quot;_-;\-* #,##0.00\ &quot;DM&quot;_-;_-* &quot;-&quot;??\ &quot;DM&quot;_-;_-@_-"/>
    <numFmt numFmtId="165" formatCode="#,##0.00\ [$€-1];[Red]\-#,##0.00\ [$€-1]"/>
    <numFmt numFmtId="166" formatCode="#,##0.00\ &quot;€&quot;"/>
    <numFmt numFmtId="167" formatCode="dd/mm/yy;@"/>
    <numFmt numFmtId="168" formatCode="[$-407]d/\ mmmm\ yyyy;@"/>
    <numFmt numFmtId="169" formatCode="_-* #,##0.00\ [$€-407]_-;\-* #,##0.00\ [$€-407]_-;_-* &quot;-&quot;??\ [$€-407]_-;_-@_-"/>
    <numFmt numFmtId="170" formatCode="&quot;vom: &quot;dd/mm/yyyy"/>
    <numFmt numFmtId="171" formatCode="&quot;bis: &quot;dd/mm/yyyy"/>
    <numFmt numFmtId="172" formatCode="&quot;IBAN: &quot;\ 0000\ 0000\ 0000\ 0000\ 00"/>
    <numFmt numFmtId="173" formatCode="dd/mm/yy"/>
  </numFmts>
  <fonts count="32" x14ac:knownFonts="1">
    <font>
      <sz val="12"/>
      <name val="Arial"/>
    </font>
    <font>
      <sz val="12"/>
      <name val="Arial"/>
      <family val="2"/>
    </font>
    <font>
      <sz val="10"/>
      <color indexed="8"/>
      <name val="Arial"/>
      <family val="2"/>
    </font>
    <font>
      <sz val="8"/>
      <color indexed="8"/>
      <name val="Arial"/>
      <family val="2"/>
    </font>
    <font>
      <sz val="12"/>
      <color indexed="8"/>
      <name val="Arial"/>
      <family val="2"/>
    </font>
    <font>
      <sz val="11"/>
      <color indexed="8"/>
      <name val="Arial"/>
      <family val="2"/>
    </font>
    <font>
      <sz val="14"/>
      <color indexed="8"/>
      <name val="Arial"/>
      <family val="2"/>
    </font>
    <font>
      <sz val="20"/>
      <color indexed="8"/>
      <name val="Arial"/>
      <family val="2"/>
    </font>
    <font>
      <sz val="18"/>
      <color indexed="8"/>
      <name val="Arial"/>
      <family val="2"/>
    </font>
    <font>
      <sz val="16"/>
      <color indexed="8"/>
      <name val="Arial"/>
      <family val="2"/>
    </font>
    <font>
      <b/>
      <sz val="12"/>
      <color indexed="8"/>
      <name val="Arial"/>
      <family val="2"/>
    </font>
    <font>
      <sz val="18.5"/>
      <color indexed="8"/>
      <name val="Arial"/>
      <family val="2"/>
    </font>
    <font>
      <b/>
      <sz val="14"/>
      <color indexed="8"/>
      <name val="Arial"/>
      <family val="2"/>
    </font>
    <font>
      <b/>
      <sz val="11"/>
      <color indexed="8"/>
      <name val="Arial"/>
      <family val="2"/>
    </font>
    <font>
      <b/>
      <u/>
      <sz val="12"/>
      <color indexed="8"/>
      <name val="Arial"/>
      <family val="2"/>
    </font>
    <font>
      <sz val="9"/>
      <color indexed="81"/>
      <name val="Segoe UI"/>
      <family val="2"/>
    </font>
    <font>
      <b/>
      <sz val="9"/>
      <color indexed="81"/>
      <name val="Segoe UI"/>
      <family val="2"/>
    </font>
    <font>
      <b/>
      <sz val="12"/>
      <color rgb="FFFF0000"/>
      <name val="Arial"/>
      <family val="2"/>
    </font>
    <font>
      <b/>
      <sz val="14"/>
      <color rgb="FFFF0000"/>
      <name val="Arial"/>
      <family val="2"/>
    </font>
    <font>
      <b/>
      <sz val="8"/>
      <color rgb="FFFF0000"/>
      <name val="Arial"/>
      <family val="2"/>
    </font>
    <font>
      <sz val="10"/>
      <name val="Arial"/>
      <family val="2"/>
    </font>
    <font>
      <b/>
      <sz val="13"/>
      <name val="Verdana"/>
      <family val="2"/>
    </font>
    <font>
      <sz val="9"/>
      <name val="Verdana"/>
      <family val="2"/>
    </font>
    <font>
      <b/>
      <sz val="9"/>
      <name val="Verdana"/>
      <family val="2"/>
    </font>
    <font>
      <sz val="8"/>
      <name val="Verdana"/>
      <family val="2"/>
    </font>
    <font>
      <i/>
      <sz val="12"/>
      <color indexed="8"/>
      <name val="Arial"/>
      <family val="2"/>
    </font>
    <font>
      <b/>
      <u/>
      <sz val="12"/>
      <color rgb="FFFF0000"/>
      <name val="Arial"/>
      <family val="2"/>
    </font>
    <font>
      <b/>
      <i/>
      <sz val="10"/>
      <color rgb="FFFF0000"/>
      <name val="Arial"/>
      <family val="2"/>
    </font>
    <font>
      <sz val="11"/>
      <color rgb="FF000000"/>
      <name val="Arial"/>
      <family val="2"/>
    </font>
    <font>
      <sz val="11"/>
      <color theme="1"/>
      <name val="Calibri"/>
      <family val="2"/>
      <scheme val="minor"/>
    </font>
    <font>
      <b/>
      <sz val="14"/>
      <color theme="1"/>
      <name val="Calibri"/>
      <family val="2"/>
      <scheme val="minor"/>
    </font>
    <font>
      <b/>
      <sz val="13"/>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indexed="43"/>
        <bgColor indexed="64"/>
      </patternFill>
    </fill>
    <fill>
      <patternFill patternType="solid">
        <fgColor rgb="FFFFFF99"/>
        <bgColor indexed="64"/>
      </patternFill>
    </fill>
    <fill>
      <patternFill patternType="solid">
        <fgColor theme="6" tint="0.59999389629810485"/>
        <bgColor indexed="64"/>
      </patternFill>
    </fill>
  </fills>
  <borders count="61">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thin">
        <color indexed="64"/>
      </bottom>
      <diagonal/>
    </border>
    <border>
      <left style="medium">
        <color rgb="FFFF0000"/>
      </left>
      <right/>
      <top style="thin">
        <color indexed="64"/>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medium">
        <color rgb="FFFF0000"/>
      </right>
      <top/>
      <bottom style="thin">
        <color indexed="64"/>
      </bottom>
      <diagonal/>
    </border>
    <border>
      <left/>
      <right style="medium">
        <color rgb="FFFF0000"/>
      </right>
      <top style="thin">
        <color indexed="64"/>
      </top>
      <bottom/>
      <diagonal/>
    </border>
    <border>
      <left style="medium">
        <color rgb="FFFF0000"/>
      </left>
      <right/>
      <top/>
      <bottom style="medium">
        <color rgb="FFFF0000"/>
      </bottom>
      <diagonal/>
    </border>
    <border>
      <left/>
      <right/>
      <top style="medium">
        <color rgb="FFFF0000"/>
      </top>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diagonal/>
    </border>
    <border>
      <left style="medium">
        <color rgb="FFFF0000"/>
      </left>
      <right style="thin">
        <color indexed="64"/>
      </right>
      <top/>
      <bottom style="thin">
        <color indexed="64"/>
      </bottom>
      <diagonal/>
    </border>
    <border>
      <left/>
      <right/>
      <top/>
      <bottom style="hair">
        <color indexed="64"/>
      </bottom>
      <diagonal/>
    </border>
    <border>
      <left/>
      <right/>
      <top/>
      <bottom style="medium">
        <color indexed="64"/>
      </bottom>
      <diagonal/>
    </border>
    <border>
      <left/>
      <right/>
      <top style="hair">
        <color indexed="64"/>
      </top>
      <bottom style="hair">
        <color indexed="64"/>
      </bottom>
      <diagonal/>
    </border>
    <border>
      <left/>
      <right/>
      <top style="thin">
        <color indexed="64"/>
      </top>
      <bottom/>
      <diagonal/>
    </border>
    <border>
      <left style="thin">
        <color indexed="64"/>
      </left>
      <right style="thin">
        <color indexed="64"/>
      </right>
      <top/>
      <bottom style="thin">
        <color rgb="FF000000"/>
      </bottom>
      <diagonal/>
    </border>
    <border>
      <left style="medium">
        <color theme="6" tint="0.39997558519241921"/>
      </left>
      <right/>
      <top style="medium">
        <color theme="6" tint="0.39997558519241921"/>
      </top>
      <bottom/>
      <diagonal/>
    </border>
    <border>
      <left/>
      <right/>
      <top style="medium">
        <color theme="6" tint="0.39997558519241921"/>
      </top>
      <bottom/>
      <diagonal/>
    </border>
    <border>
      <left/>
      <right style="medium">
        <color theme="6" tint="0.39997558519241921"/>
      </right>
      <top style="medium">
        <color theme="6" tint="0.39997558519241921"/>
      </top>
      <bottom/>
      <diagonal/>
    </border>
    <border>
      <left style="medium">
        <color theme="6" tint="0.39997558519241921"/>
      </left>
      <right/>
      <top/>
      <bottom/>
      <diagonal/>
    </border>
    <border>
      <left/>
      <right style="medium">
        <color theme="6" tint="0.39997558519241921"/>
      </right>
      <top/>
      <bottom/>
      <diagonal/>
    </border>
    <border>
      <left style="medium">
        <color theme="6" tint="0.39997558519241921"/>
      </left>
      <right/>
      <top/>
      <bottom style="medium">
        <color theme="6" tint="0.39997558519241921"/>
      </bottom>
      <diagonal/>
    </border>
    <border>
      <left/>
      <right/>
      <top/>
      <bottom style="medium">
        <color theme="6" tint="0.39997558519241921"/>
      </bottom>
      <diagonal/>
    </border>
    <border>
      <left/>
      <right style="medium">
        <color theme="6" tint="0.39997558519241921"/>
      </right>
      <top/>
      <bottom style="medium">
        <color theme="6" tint="0.39997558519241921"/>
      </bottom>
      <diagonal/>
    </border>
    <border>
      <left style="medium">
        <color indexed="64"/>
      </left>
      <right style="medium">
        <color indexed="64"/>
      </right>
      <top style="medium">
        <color indexed="64"/>
      </top>
      <bottom style="medium">
        <color indexed="64"/>
      </bottom>
      <diagonal/>
    </border>
    <border>
      <left style="medium">
        <color theme="6" tint="0.39997558519241921"/>
      </left>
      <right/>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diagonal/>
    </border>
  </borders>
  <cellStyleXfs count="4">
    <xf numFmtId="0" fontId="0" fillId="0" borderId="0"/>
    <xf numFmtId="164" fontId="1" fillId="0" borderId="0" applyFont="0" applyFill="0" applyBorder="0" applyAlignment="0" applyProtection="0"/>
    <xf numFmtId="0" fontId="20" fillId="0" borderId="0"/>
    <xf numFmtId="0" fontId="29" fillId="0" borderId="0"/>
  </cellStyleXfs>
  <cellXfs count="194">
    <xf numFmtId="0" fontId="0" fillId="0" borderId="0" xfId="0"/>
    <xf numFmtId="169" fontId="5" fillId="2" borderId="7" xfId="0" applyNumberFormat="1" applyFont="1" applyFill="1" applyBorder="1" applyAlignment="1" applyProtection="1">
      <alignment horizontal="right" vertical="center"/>
      <protection locked="0"/>
    </xf>
    <xf numFmtId="169" fontId="5" fillId="2" borderId="7" xfId="0" applyNumberFormat="1" applyFont="1" applyFill="1" applyBorder="1" applyAlignment="1" applyProtection="1">
      <alignment vertical="center"/>
      <protection locked="0"/>
    </xf>
    <xf numFmtId="0" fontId="5" fillId="2" borderId="7" xfId="0" applyFont="1" applyFill="1" applyBorder="1" applyAlignment="1" applyProtection="1">
      <alignment horizontal="left" vertical="center" wrapText="1"/>
      <protection locked="0"/>
    </xf>
    <xf numFmtId="0" fontId="5" fillId="2" borderId="20" xfId="0" applyFont="1" applyFill="1" applyBorder="1" applyAlignment="1">
      <alignment horizontal="center" vertical="center" wrapText="1"/>
    </xf>
    <xf numFmtId="169" fontId="5" fillId="2" borderId="8" xfId="0" applyNumberFormat="1" applyFont="1" applyFill="1" applyBorder="1" applyAlignment="1">
      <alignment horizontal="right" vertical="center"/>
    </xf>
    <xf numFmtId="167" fontId="5" fillId="2" borderId="19" xfId="0" applyNumberFormat="1" applyFont="1" applyFill="1" applyBorder="1" applyAlignment="1">
      <alignment horizontal="center" vertical="center"/>
    </xf>
    <xf numFmtId="0" fontId="5" fillId="2" borderId="12" xfId="0" applyFont="1" applyFill="1" applyBorder="1" applyAlignment="1">
      <alignment horizontal="left" vertical="center"/>
    </xf>
    <xf numFmtId="0" fontId="5" fillId="2" borderId="12" xfId="0" applyFont="1" applyFill="1" applyBorder="1" applyAlignment="1">
      <alignment horizontal="center" vertical="center"/>
    </xf>
    <xf numFmtId="0" fontId="5" fillId="2" borderId="12" xfId="0" applyFont="1" applyFill="1" applyBorder="1" applyAlignment="1">
      <alignment horizontal="centerContinuous" vertical="center" wrapText="1"/>
    </xf>
    <xf numFmtId="0" fontId="10" fillId="2" borderId="11" xfId="0" applyFont="1" applyFill="1" applyBorder="1" applyAlignment="1">
      <alignment horizontal="right" vertical="center"/>
    </xf>
    <xf numFmtId="0" fontId="8" fillId="2" borderId="3" xfId="0" applyFont="1" applyFill="1" applyBorder="1" applyAlignment="1">
      <alignment vertical="center" wrapText="1"/>
    </xf>
    <xf numFmtId="0" fontId="14" fillId="2" borderId="2" xfId="0" applyFont="1" applyFill="1" applyBorder="1" applyAlignment="1">
      <alignment vertical="center" wrapText="1"/>
    </xf>
    <xf numFmtId="0" fontId="2" fillId="2" borderId="1" xfId="0" applyFont="1" applyFill="1" applyBorder="1" applyAlignment="1">
      <alignment horizontal="right" vertical="center" wrapText="1"/>
    </xf>
    <xf numFmtId="166" fontId="9" fillId="2" borderId="5" xfId="0" applyNumberFormat="1" applyFont="1" applyFill="1" applyBorder="1" applyAlignment="1">
      <alignment horizontal="right" vertical="center" wrapText="1"/>
    </xf>
    <xf numFmtId="0" fontId="4" fillId="2" borderId="8" xfId="0" applyFont="1" applyFill="1" applyBorder="1" applyAlignment="1">
      <alignment horizontal="left" vertical="center"/>
    </xf>
    <xf numFmtId="0" fontId="21" fillId="0" borderId="0" xfId="2" applyFont="1"/>
    <xf numFmtId="0" fontId="22" fillId="0" borderId="0" xfId="2" applyFont="1"/>
    <xf numFmtId="0" fontId="20" fillId="0" borderId="0" xfId="2"/>
    <xf numFmtId="0" fontId="22" fillId="0" borderId="0" xfId="2" applyFont="1" applyAlignment="1">
      <alignment horizontal="left"/>
    </xf>
    <xf numFmtId="0" fontId="22" fillId="0" borderId="0" xfId="2" applyFont="1" applyAlignment="1">
      <alignment horizontal="center"/>
    </xf>
    <xf numFmtId="0" fontId="23" fillId="0" borderId="0" xfId="2" applyFont="1"/>
    <xf numFmtId="0" fontId="22" fillId="0" borderId="41" xfId="2" applyFont="1" applyBorder="1"/>
    <xf numFmtId="0" fontId="22" fillId="0" borderId="41" xfId="2" applyFont="1" applyBorder="1" applyAlignment="1">
      <alignment horizontal="center"/>
    </xf>
    <xf numFmtId="0" fontId="25" fillId="2" borderId="18" xfId="0" applyFont="1" applyFill="1" applyBorder="1" applyAlignment="1">
      <alignment horizontal="center" vertical="center" wrapText="1"/>
    </xf>
    <xf numFmtId="0" fontId="5" fillId="2" borderId="20" xfId="0" applyFont="1" applyFill="1" applyBorder="1" applyAlignment="1">
      <alignment horizontal="center" vertical="center"/>
    </xf>
    <xf numFmtId="0" fontId="23" fillId="6" borderId="0" xfId="2" applyFont="1" applyFill="1"/>
    <xf numFmtId="0" fontId="22" fillId="6" borderId="0" xfId="2" applyFont="1" applyFill="1"/>
    <xf numFmtId="0" fontId="9" fillId="0" borderId="4" xfId="0" applyFont="1" applyBorder="1" applyAlignment="1">
      <alignment horizontal="center" vertical="center" shrinkToFit="1"/>
    </xf>
    <xf numFmtId="0" fontId="9" fillId="2" borderId="53" xfId="0" applyFont="1" applyFill="1" applyBorder="1" applyAlignment="1">
      <alignment horizontal="left" vertical="center"/>
    </xf>
    <xf numFmtId="0" fontId="6" fillId="2" borderId="0" xfId="0" applyFont="1" applyFill="1" applyAlignment="1">
      <alignment vertical="center"/>
    </xf>
    <xf numFmtId="8" fontId="2" fillId="2" borderId="0" xfId="0" applyNumberFormat="1" applyFont="1" applyFill="1" applyAlignment="1">
      <alignment horizontal="center" vertical="center"/>
    </xf>
    <xf numFmtId="0" fontId="10" fillId="2" borderId="0" xfId="0" applyFont="1" applyFill="1" applyAlignment="1">
      <alignment vertical="center"/>
    </xf>
    <xf numFmtId="0" fontId="4" fillId="2" borderId="0" xfId="0" applyFont="1" applyFill="1" applyAlignment="1">
      <alignment vertical="center"/>
    </xf>
    <xf numFmtId="0" fontId="18" fillId="2" borderId="0" xfId="0" applyFont="1" applyFill="1" applyAlignment="1">
      <alignment vertical="center"/>
    </xf>
    <xf numFmtId="165" fontId="12" fillId="2" borderId="0" xfId="0" applyNumberFormat="1" applyFont="1" applyFill="1" applyAlignment="1">
      <alignment horizontal="left" vertical="center"/>
    </xf>
    <xf numFmtId="0" fontId="3" fillId="2" borderId="0" xfId="0" applyFont="1" applyFill="1" applyAlignment="1">
      <alignment horizontal="center" vertical="center"/>
    </xf>
    <xf numFmtId="0" fontId="9" fillId="2" borderId="0" xfId="0" applyFont="1" applyFill="1" applyAlignment="1">
      <alignment horizontal="center" vertical="center"/>
    </xf>
    <xf numFmtId="0" fontId="4" fillId="2" borderId="0" xfId="0" applyFont="1" applyFill="1" applyAlignment="1">
      <alignment horizontal="center"/>
    </xf>
    <xf numFmtId="0" fontId="19" fillId="2" borderId="0" xfId="0" applyFont="1" applyFill="1" applyAlignment="1">
      <alignment vertical="center"/>
    </xf>
    <xf numFmtId="0" fontId="3" fillId="2" borderId="0" xfId="0" applyFont="1" applyFill="1" applyAlignment="1">
      <alignment vertical="center"/>
    </xf>
    <xf numFmtId="0" fontId="5" fillId="2" borderId="0" xfId="0" applyFont="1" applyFill="1" applyAlignment="1">
      <alignment vertical="center"/>
    </xf>
    <xf numFmtId="0" fontId="5" fillId="2" borderId="13" xfId="0" applyFont="1" applyFill="1" applyBorder="1" applyAlignment="1">
      <alignment horizontal="right" vertical="center"/>
    </xf>
    <xf numFmtId="169" fontId="5" fillId="2" borderId="7" xfId="0" applyNumberFormat="1" applyFont="1" applyFill="1" applyBorder="1" applyAlignment="1">
      <alignment vertical="center"/>
    </xf>
    <xf numFmtId="169" fontId="5" fillId="2" borderId="0" xfId="0" applyNumberFormat="1" applyFont="1" applyFill="1" applyAlignment="1">
      <alignment vertical="center"/>
    </xf>
    <xf numFmtId="0" fontId="5" fillId="2" borderId="0" xfId="0" quotePrefix="1" applyFont="1" applyFill="1" applyAlignment="1">
      <alignment horizontal="right" vertical="center"/>
    </xf>
    <xf numFmtId="165" fontId="5" fillId="2" borderId="0" xfId="0" applyNumberFormat="1" applyFont="1" applyFill="1" applyAlignment="1">
      <alignment vertical="center"/>
    </xf>
    <xf numFmtId="0" fontId="11" fillId="2" borderId="0" xfId="0" applyFont="1" applyFill="1" applyAlignment="1">
      <alignment horizontal="left" vertical="center"/>
    </xf>
    <xf numFmtId="0" fontId="10" fillId="2" borderId="0" xfId="0" applyFont="1" applyFill="1" applyAlignment="1">
      <alignment horizontal="center" vertical="center" shrinkToFit="1"/>
    </xf>
    <xf numFmtId="0" fontId="17" fillId="2" borderId="0" xfId="0" applyFont="1" applyFill="1" applyAlignment="1">
      <alignment vertical="center"/>
    </xf>
    <xf numFmtId="0" fontId="6" fillId="2" borderId="0" xfId="0" applyFont="1" applyFill="1" applyAlignment="1">
      <alignment horizontal="right" vertical="center"/>
    </xf>
    <xf numFmtId="165" fontId="2" fillId="2" borderId="0" xfId="0" applyNumberFormat="1" applyFont="1" applyFill="1" applyAlignment="1">
      <alignment vertical="center"/>
    </xf>
    <xf numFmtId="0" fontId="4" fillId="2" borderId="0" xfId="0" applyFont="1" applyFill="1" applyAlignment="1">
      <alignment horizontal="center" vertical="center"/>
    </xf>
    <xf numFmtId="0" fontId="1" fillId="0" borderId="7" xfId="0" applyFont="1" applyBorder="1" applyAlignment="1">
      <alignment horizontal="center" vertical="center"/>
    </xf>
    <xf numFmtId="0" fontId="10" fillId="2" borderId="8" xfId="0" applyFont="1" applyFill="1" applyBorder="1" applyAlignment="1">
      <alignment horizontal="right" vertical="center"/>
    </xf>
    <xf numFmtId="0" fontId="5" fillId="2" borderId="0" xfId="0" applyFont="1" applyFill="1" applyAlignment="1">
      <alignment vertical="center" wrapText="1"/>
    </xf>
    <xf numFmtId="0" fontId="2" fillId="2" borderId="0" xfId="0" applyFont="1" applyFill="1" applyAlignment="1">
      <alignment vertical="center"/>
    </xf>
    <xf numFmtId="0" fontId="4" fillId="2" borderId="2" xfId="0" applyFont="1" applyFill="1" applyBorder="1" applyAlignment="1">
      <alignment horizontal="left" vertical="center" wrapText="1"/>
    </xf>
    <xf numFmtId="0" fontId="2" fillId="2" borderId="18" xfId="0" applyFont="1" applyFill="1" applyBorder="1" applyAlignment="1">
      <alignment horizontal="right" vertical="center"/>
    </xf>
    <xf numFmtId="7" fontId="9" fillId="2" borderId="4" xfId="1" applyNumberFormat="1" applyFont="1" applyFill="1" applyBorder="1" applyAlignment="1" applyProtection="1">
      <alignment horizontal="right" vertical="center" wrapText="1"/>
    </xf>
    <xf numFmtId="0" fontId="2" fillId="2" borderId="37" xfId="0" applyFont="1" applyFill="1" applyBorder="1" applyAlignment="1">
      <alignment vertical="center"/>
    </xf>
    <xf numFmtId="0" fontId="2" fillId="2" borderId="38" xfId="0" applyFont="1" applyFill="1" applyBorder="1" applyAlignment="1">
      <alignment vertical="center"/>
    </xf>
    <xf numFmtId="0" fontId="4" fillId="2" borderId="20" xfId="0" applyFont="1" applyFill="1" applyBorder="1" applyAlignment="1">
      <alignment vertical="center"/>
    </xf>
    <xf numFmtId="0" fontId="4" fillId="2" borderId="22" xfId="0" applyFont="1" applyFill="1" applyBorder="1" applyAlignment="1">
      <alignment vertical="center"/>
    </xf>
    <xf numFmtId="0" fontId="4" fillId="2" borderId="26" xfId="0" applyFont="1" applyFill="1" applyBorder="1" applyAlignment="1">
      <alignment vertical="center"/>
    </xf>
    <xf numFmtId="0" fontId="4" fillId="2" borderId="31" xfId="0" applyFont="1" applyFill="1" applyBorder="1" applyAlignment="1">
      <alignment vertical="center"/>
    </xf>
    <xf numFmtId="0" fontId="4" fillId="2" borderId="25" xfId="0" applyFont="1" applyFill="1" applyBorder="1" applyAlignment="1">
      <alignment vertical="center"/>
    </xf>
    <xf numFmtId="0" fontId="4" fillId="2" borderId="26" xfId="0" applyFont="1" applyFill="1" applyBorder="1" applyAlignment="1">
      <alignment horizontal="center" vertical="center"/>
    </xf>
    <xf numFmtId="0" fontId="4" fillId="2" borderId="33" xfId="0" applyFont="1" applyFill="1" applyBorder="1" applyAlignment="1">
      <alignment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28" xfId="0" applyFont="1" applyFill="1" applyBorder="1" applyAlignment="1">
      <alignment vertical="center"/>
    </xf>
    <xf numFmtId="0" fontId="4" fillId="2" borderId="29" xfId="0" applyFont="1" applyFill="1" applyBorder="1" applyAlignment="1">
      <alignment vertical="center"/>
    </xf>
    <xf numFmtId="0" fontId="4" fillId="2" borderId="48" xfId="0" applyFont="1" applyFill="1" applyBorder="1" applyAlignment="1">
      <alignment vertical="center"/>
    </xf>
    <xf numFmtId="0" fontId="4" fillId="2" borderId="49" xfId="0" applyFont="1" applyFill="1" applyBorder="1" applyAlignment="1">
      <alignment vertical="center"/>
    </xf>
    <xf numFmtId="0" fontId="25" fillId="2" borderId="48" xfId="0" applyFont="1" applyFill="1" applyBorder="1" applyAlignment="1">
      <alignment vertical="center"/>
    </xf>
    <xf numFmtId="0" fontId="2" fillId="2" borderId="48" xfId="0" applyFont="1" applyFill="1" applyBorder="1" applyAlignment="1">
      <alignment vertical="center"/>
    </xf>
    <xf numFmtId="0" fontId="2" fillId="2" borderId="49" xfId="0" applyFont="1" applyFill="1" applyBorder="1" applyAlignment="1">
      <alignment vertical="center"/>
    </xf>
    <xf numFmtId="0" fontId="4" fillId="2" borderId="50" xfId="0" applyFont="1" applyFill="1" applyBorder="1" applyAlignment="1">
      <alignment vertical="center"/>
    </xf>
    <xf numFmtId="0" fontId="4" fillId="2" borderId="51" xfId="0" applyFont="1" applyFill="1" applyBorder="1" applyAlignment="1">
      <alignment vertical="center"/>
    </xf>
    <xf numFmtId="0" fontId="2" fillId="2" borderId="52" xfId="0" applyFont="1" applyFill="1" applyBorder="1" applyAlignment="1">
      <alignment vertical="center"/>
    </xf>
    <xf numFmtId="0" fontId="2" fillId="2" borderId="41" xfId="0" applyFont="1" applyFill="1" applyBorder="1" applyAlignment="1">
      <alignment horizontal="right" vertical="center"/>
    </xf>
    <xf numFmtId="0" fontId="2" fillId="2" borderId="41" xfId="0" applyFont="1" applyFill="1" applyBorder="1" applyAlignment="1">
      <alignment horizontal="right" vertical="center" wrapText="1"/>
    </xf>
    <xf numFmtId="0" fontId="4" fillId="2" borderId="10" xfId="0" applyFont="1" applyFill="1" applyBorder="1" applyAlignment="1">
      <alignment vertical="center"/>
    </xf>
    <xf numFmtId="0" fontId="4" fillId="7" borderId="55" xfId="0" applyFont="1" applyFill="1" applyBorder="1" applyAlignment="1" applyProtection="1">
      <alignment horizontal="center" vertical="center"/>
      <protection locked="0"/>
    </xf>
    <xf numFmtId="0" fontId="4" fillId="0" borderId="14" xfId="0" applyFont="1" applyBorder="1" applyAlignment="1">
      <alignment vertical="center"/>
    </xf>
    <xf numFmtId="0" fontId="4" fillId="0" borderId="15" xfId="0" applyFont="1" applyBorder="1" applyAlignment="1">
      <alignment vertical="center"/>
    </xf>
    <xf numFmtId="170" fontId="4" fillId="7" borderId="2" xfId="0" applyNumberFormat="1" applyFont="1" applyFill="1" applyBorder="1" applyAlignment="1" applyProtection="1">
      <alignment horizontal="left" vertical="center" wrapText="1"/>
      <protection locked="0"/>
    </xf>
    <xf numFmtId="0" fontId="10" fillId="7" borderId="3" xfId="0" applyFont="1" applyFill="1" applyBorder="1" applyAlignment="1" applyProtection="1">
      <alignment vertical="center" wrapText="1"/>
      <protection locked="0"/>
    </xf>
    <xf numFmtId="172" fontId="10" fillId="7" borderId="3" xfId="0" applyNumberFormat="1" applyFont="1" applyFill="1" applyBorder="1" applyAlignment="1" applyProtection="1">
      <alignment vertical="center" wrapText="1"/>
      <protection locked="0"/>
    </xf>
    <xf numFmtId="0" fontId="4" fillId="7" borderId="35" xfId="0" applyFont="1" applyFill="1" applyBorder="1" applyAlignment="1" applyProtection="1">
      <alignment vertical="center"/>
      <protection locked="0"/>
    </xf>
    <xf numFmtId="0" fontId="29" fillId="0" borderId="7" xfId="3" applyBorder="1" applyAlignment="1">
      <alignment horizontal="center"/>
    </xf>
    <xf numFmtId="0" fontId="29" fillId="0" borderId="57" xfId="3" applyBorder="1" applyAlignment="1">
      <alignment horizontal="center"/>
    </xf>
    <xf numFmtId="0" fontId="29" fillId="0" borderId="12" xfId="3" applyBorder="1" applyAlignment="1">
      <alignment horizontal="center"/>
    </xf>
    <xf numFmtId="0" fontId="31" fillId="0" borderId="56" xfId="3" applyFont="1" applyBorder="1" applyAlignment="1">
      <alignment horizontal="center"/>
    </xf>
    <xf numFmtId="0" fontId="29" fillId="0" borderId="57" xfId="3" applyBorder="1" applyAlignment="1">
      <alignment horizontal="left" vertical="center"/>
    </xf>
    <xf numFmtId="0" fontId="29" fillId="0" borderId="57" xfId="3" applyBorder="1" applyAlignment="1">
      <alignment horizontal="center" vertical="center"/>
    </xf>
    <xf numFmtId="0" fontId="29" fillId="0" borderId="57" xfId="3" applyBorder="1" applyAlignment="1">
      <alignment horizontal="center" wrapText="1"/>
    </xf>
    <xf numFmtId="0" fontId="0" fillId="0" borderId="0" xfId="0" applyAlignment="1">
      <alignment horizontal="center"/>
    </xf>
    <xf numFmtId="0" fontId="30" fillId="0" borderId="56" xfId="3" applyFont="1" applyBorder="1" applyAlignment="1">
      <alignment horizontal="left"/>
    </xf>
    <xf numFmtId="0" fontId="29" fillId="0" borderId="12" xfId="3" applyBorder="1" applyAlignment="1">
      <alignment horizontal="left"/>
    </xf>
    <xf numFmtId="0" fontId="29" fillId="0" borderId="57" xfId="3" applyBorder="1" applyAlignment="1">
      <alignment horizontal="left"/>
    </xf>
    <xf numFmtId="0" fontId="29" fillId="0" borderId="7" xfId="3" applyBorder="1" applyAlignment="1">
      <alignment horizontal="left"/>
    </xf>
    <xf numFmtId="0" fontId="0" fillId="0" borderId="0" xfId="0" applyAlignment="1">
      <alignment horizontal="left"/>
    </xf>
    <xf numFmtId="0" fontId="1" fillId="0" borderId="0" xfId="0" applyFont="1"/>
    <xf numFmtId="0" fontId="31" fillId="0" borderId="58" xfId="3" applyFont="1" applyBorder="1" applyAlignment="1">
      <alignment horizontal="center"/>
    </xf>
    <xf numFmtId="0" fontId="30" fillId="0" borderId="58" xfId="3" applyFont="1" applyBorder="1" applyAlignment="1">
      <alignment horizontal="left"/>
    </xf>
    <xf numFmtId="0" fontId="5" fillId="2" borderId="12" xfId="0" applyFont="1" applyFill="1" applyBorder="1" applyAlignment="1">
      <alignment horizontal="center" vertical="center" wrapText="1"/>
    </xf>
    <xf numFmtId="0" fontId="5" fillId="2" borderId="44" xfId="0" applyFont="1" applyFill="1" applyBorder="1" applyAlignment="1">
      <alignment horizontal="center" vertical="center" wrapText="1"/>
    </xf>
    <xf numFmtId="14" fontId="10" fillId="2" borderId="8" xfId="0" applyNumberFormat="1" applyFont="1" applyFill="1" applyBorder="1" applyAlignment="1">
      <alignment horizontal="center" vertical="center"/>
    </xf>
    <xf numFmtId="0" fontId="4" fillId="7" borderId="3" xfId="0" applyFont="1" applyFill="1" applyBorder="1" applyAlignment="1" applyProtection="1">
      <alignment vertical="center" wrapText="1"/>
      <protection locked="0"/>
    </xf>
    <xf numFmtId="0" fontId="4" fillId="7" borderId="59" xfId="0" applyFont="1" applyFill="1" applyBorder="1" applyAlignment="1" applyProtection="1">
      <alignment vertical="center" wrapText="1"/>
      <protection locked="0"/>
    </xf>
    <xf numFmtId="0" fontId="4" fillId="7" borderId="60" xfId="0" applyFont="1" applyFill="1" applyBorder="1" applyAlignment="1" applyProtection="1">
      <alignment vertical="center" wrapText="1"/>
      <protection locked="0"/>
    </xf>
    <xf numFmtId="0" fontId="5" fillId="2" borderId="7" xfId="0" applyFont="1" applyFill="1" applyBorder="1" applyAlignment="1" applyProtection="1">
      <alignment horizontal="center" vertical="center" shrinkToFit="1"/>
      <protection locked="0"/>
    </xf>
    <xf numFmtId="49" fontId="5" fillId="2" borderId="8" xfId="0" applyNumberFormat="1" applyFont="1" applyFill="1" applyBorder="1" applyAlignment="1" applyProtection="1">
      <alignment horizontal="center" vertical="center" shrinkToFit="1"/>
      <protection locked="0"/>
    </xf>
    <xf numFmtId="173" fontId="5" fillId="2" borderId="9" xfId="0" applyNumberFormat="1" applyFont="1" applyFill="1" applyBorder="1" applyAlignment="1" applyProtection="1">
      <alignment horizontal="left" vertical="center" shrinkToFit="1"/>
      <protection locked="0"/>
    </xf>
    <xf numFmtId="173" fontId="5" fillId="2" borderId="9" xfId="0" applyNumberFormat="1" applyFont="1" applyFill="1" applyBorder="1" applyAlignment="1" applyProtection="1">
      <alignment horizontal="left" vertical="center"/>
      <protection locked="0"/>
    </xf>
    <xf numFmtId="49" fontId="28" fillId="2" borderId="8" xfId="0" applyNumberFormat="1" applyFont="1" applyFill="1" applyBorder="1" applyAlignment="1" applyProtection="1">
      <alignment horizontal="center" vertical="center" shrinkToFit="1"/>
      <protection locked="0"/>
    </xf>
    <xf numFmtId="0" fontId="2" fillId="2" borderId="48" xfId="0" applyFont="1" applyFill="1" applyBorder="1" applyAlignment="1">
      <alignment horizontal="center" vertical="center"/>
    </xf>
    <xf numFmtId="0" fontId="2" fillId="2" borderId="54" xfId="0" applyFont="1" applyFill="1" applyBorder="1" applyAlignment="1">
      <alignment horizontal="center" vertical="center"/>
    </xf>
    <xf numFmtId="171" fontId="4" fillId="7" borderId="1" xfId="0" applyNumberFormat="1" applyFont="1" applyFill="1" applyBorder="1" applyAlignment="1" applyProtection="1">
      <alignment horizontal="left" vertical="center" wrapText="1"/>
      <protection locked="0"/>
    </xf>
    <xf numFmtId="171" fontId="4" fillId="7" borderId="4" xfId="0" applyNumberFormat="1" applyFont="1" applyFill="1" applyBorder="1" applyAlignment="1" applyProtection="1">
      <alignment horizontal="left" vertical="center" wrapText="1"/>
      <protection locked="0"/>
    </xf>
    <xf numFmtId="0" fontId="9" fillId="0" borderId="1" xfId="0" applyFont="1" applyBorder="1" applyAlignment="1">
      <alignment horizontal="center" vertical="center" shrinkToFit="1"/>
    </xf>
    <xf numFmtId="0" fontId="9" fillId="0" borderId="4" xfId="0" applyFont="1" applyBorder="1" applyAlignment="1">
      <alignment horizontal="center" vertical="center" shrinkToFit="1"/>
    </xf>
    <xf numFmtId="0" fontId="4" fillId="2" borderId="48"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49" xfId="0" applyFont="1" applyFill="1" applyBorder="1" applyAlignment="1">
      <alignment horizontal="left" vertical="center" wrapText="1"/>
    </xf>
    <xf numFmtId="0" fontId="7" fillId="2" borderId="14"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7" xfId="0" applyFont="1" applyFill="1" applyBorder="1" applyAlignment="1">
      <alignment horizontal="center" vertical="center" wrapText="1"/>
    </xf>
    <xf numFmtId="0" fontId="5" fillId="2" borderId="21" xfId="0" applyFont="1" applyFill="1" applyBorder="1" applyAlignment="1">
      <alignment horizontal="left" vertical="center"/>
    </xf>
    <xf numFmtId="0" fontId="5" fillId="2" borderId="43" xfId="0" applyFont="1" applyFill="1" applyBorder="1" applyAlignment="1">
      <alignment horizontal="left" vertical="center"/>
    </xf>
    <xf numFmtId="0" fontId="5" fillId="2" borderId="32"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26"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31" xfId="0" applyFont="1" applyFill="1" applyBorder="1" applyAlignment="1">
      <alignment horizontal="left" vertical="center" wrapText="1"/>
    </xf>
    <xf numFmtId="0" fontId="4" fillId="2" borderId="21"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25" xfId="0" applyFont="1" applyFill="1" applyBorder="1" applyAlignment="1">
      <alignment horizontal="left" vertical="center"/>
    </xf>
    <xf numFmtId="0" fontId="4" fillId="2" borderId="0" xfId="0" applyFont="1" applyFill="1" applyAlignment="1">
      <alignment horizontal="left" vertical="center"/>
    </xf>
    <xf numFmtId="0" fontId="4" fillId="2" borderId="26" xfId="0" applyFont="1" applyFill="1" applyBorder="1" applyAlignment="1">
      <alignment horizontal="left" vertical="center"/>
    </xf>
    <xf numFmtId="0" fontId="25" fillId="2" borderId="25" xfId="0" applyFont="1" applyFill="1" applyBorder="1" applyAlignment="1">
      <alignment horizontal="left" vertical="center"/>
    </xf>
    <xf numFmtId="0" fontId="25" fillId="2" borderId="0" xfId="0" applyFont="1" applyFill="1" applyAlignment="1">
      <alignment horizontal="left" vertical="center"/>
    </xf>
    <xf numFmtId="0" fontId="25" fillId="2" borderId="26" xfId="0" applyFont="1" applyFill="1" applyBorder="1" applyAlignment="1">
      <alignment horizontal="left" vertical="center"/>
    </xf>
    <xf numFmtId="0" fontId="14" fillId="2" borderId="45" xfId="0" applyFont="1" applyFill="1" applyBorder="1" applyAlignment="1">
      <alignment horizontal="left" vertical="center" wrapText="1"/>
    </xf>
    <xf numFmtId="0" fontId="14" fillId="2" borderId="46" xfId="0" applyFont="1" applyFill="1" applyBorder="1" applyAlignment="1">
      <alignment horizontal="left" vertical="center" wrapText="1"/>
    </xf>
    <xf numFmtId="0" fontId="14" fillId="2" borderId="47" xfId="0" applyFont="1" applyFill="1" applyBorder="1" applyAlignment="1">
      <alignment horizontal="left" vertical="center" wrapText="1"/>
    </xf>
    <xf numFmtId="168" fontId="4" fillId="7" borderId="8" xfId="0" applyNumberFormat="1" applyFont="1" applyFill="1" applyBorder="1" applyAlignment="1" applyProtection="1">
      <alignment horizontal="center" vertical="center"/>
      <protection locked="0"/>
    </xf>
    <xf numFmtId="168" fontId="4" fillId="7" borderId="36" xfId="0" applyNumberFormat="1" applyFont="1" applyFill="1" applyBorder="1" applyAlignment="1" applyProtection="1">
      <alignment horizontal="center" vertical="center"/>
      <protection locked="0"/>
    </xf>
    <xf numFmtId="0" fontId="4" fillId="2" borderId="25"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165" fontId="10" fillId="7" borderId="6" xfId="0" applyNumberFormat="1" applyFont="1" applyFill="1" applyBorder="1" applyAlignment="1" applyProtection="1">
      <alignment horizontal="center" vertical="center"/>
      <protection locked="0"/>
    </xf>
    <xf numFmtId="165" fontId="10" fillId="7" borderId="4" xfId="0" applyNumberFormat="1" applyFont="1" applyFill="1" applyBorder="1" applyAlignment="1" applyProtection="1">
      <alignment horizontal="center" vertical="center"/>
      <protection locked="0"/>
    </xf>
    <xf numFmtId="165" fontId="13" fillId="3" borderId="1" xfId="0" applyNumberFormat="1" applyFont="1" applyFill="1" applyBorder="1" applyAlignment="1">
      <alignment horizontal="center" vertical="center"/>
    </xf>
    <xf numFmtId="165" fontId="13" fillId="3" borderId="6" xfId="0" applyNumberFormat="1" applyFont="1" applyFill="1" applyBorder="1" applyAlignment="1">
      <alignment horizontal="center" vertical="center"/>
    </xf>
    <xf numFmtId="165" fontId="13" fillId="3" borderId="4" xfId="0" applyNumberFormat="1" applyFont="1" applyFill="1" applyBorder="1" applyAlignment="1">
      <alignment horizontal="center" vertical="center"/>
    </xf>
    <xf numFmtId="0" fontId="5" fillId="2" borderId="0" xfId="0" applyFont="1" applyFill="1" applyAlignment="1">
      <alignment horizontal="center" vertical="center" wrapText="1"/>
    </xf>
    <xf numFmtId="0" fontId="5" fillId="2" borderId="17" xfId="0" applyFont="1" applyFill="1" applyBorder="1" applyAlignment="1">
      <alignment horizontal="center" vertical="center" wrapText="1"/>
    </xf>
    <xf numFmtId="165" fontId="10" fillId="0" borderId="1" xfId="0" applyNumberFormat="1" applyFont="1" applyBorder="1" applyAlignment="1">
      <alignment horizontal="center" vertical="center"/>
    </xf>
    <xf numFmtId="165" fontId="10" fillId="0" borderId="6" xfId="0" applyNumberFormat="1" applyFont="1" applyBorder="1" applyAlignment="1">
      <alignment horizontal="center" vertical="center"/>
    </xf>
    <xf numFmtId="165" fontId="10" fillId="0" borderId="4" xfId="0" applyNumberFormat="1" applyFont="1" applyBorder="1" applyAlignment="1">
      <alignment horizontal="center" vertical="center"/>
    </xf>
    <xf numFmtId="165" fontId="13" fillId="3" borderId="1" xfId="0" applyNumberFormat="1" applyFont="1" applyFill="1" applyBorder="1" applyAlignment="1">
      <alignment horizontal="left" vertical="center"/>
    </xf>
    <xf numFmtId="165" fontId="13" fillId="3" borderId="6" xfId="0" applyNumberFormat="1" applyFont="1" applyFill="1" applyBorder="1" applyAlignment="1">
      <alignment horizontal="left" vertical="center"/>
    </xf>
    <xf numFmtId="165" fontId="13" fillId="3" borderId="4" xfId="0" applyNumberFormat="1" applyFont="1" applyFill="1" applyBorder="1" applyAlignment="1">
      <alignment horizontal="left" vertical="center"/>
    </xf>
    <xf numFmtId="4" fontId="22" fillId="4" borderId="40" xfId="2" applyNumberFormat="1" applyFont="1" applyFill="1" applyBorder="1" applyAlignment="1" applyProtection="1">
      <alignment horizontal="right"/>
      <protection locked="0"/>
    </xf>
    <xf numFmtId="4" fontId="22" fillId="5" borderId="10" xfId="2" applyNumberFormat="1" applyFont="1" applyFill="1" applyBorder="1" applyAlignment="1">
      <alignment horizontal="right"/>
    </xf>
    <xf numFmtId="14" fontId="22" fillId="4" borderId="10" xfId="2" applyNumberFormat="1" applyFont="1" applyFill="1" applyBorder="1" applyAlignment="1" applyProtection="1">
      <alignment horizontal="center"/>
      <protection locked="0"/>
    </xf>
    <xf numFmtId="0" fontId="22" fillId="4" borderId="10" xfId="2" applyFont="1" applyFill="1" applyBorder="1" applyAlignment="1" applyProtection="1">
      <alignment horizontal="center"/>
      <protection locked="0"/>
    </xf>
    <xf numFmtId="0" fontId="22" fillId="4" borderId="40" xfId="2" applyFont="1" applyFill="1" applyBorder="1" applyAlignment="1" applyProtection="1">
      <alignment horizontal="center"/>
      <protection locked="0"/>
    </xf>
    <xf numFmtId="2" fontId="22" fillId="0" borderId="0" xfId="2" applyNumberFormat="1" applyFont="1" applyAlignment="1">
      <alignment horizontal="right"/>
    </xf>
    <xf numFmtId="4" fontId="22" fillId="5" borderId="40" xfId="2" applyNumberFormat="1" applyFont="1" applyFill="1" applyBorder="1" applyAlignment="1">
      <alignment horizontal="right"/>
    </xf>
    <xf numFmtId="0" fontId="22" fillId="4" borderId="42" xfId="2" applyFont="1" applyFill="1" applyBorder="1" applyAlignment="1" applyProtection="1">
      <alignment horizontal="center"/>
      <protection locked="0"/>
    </xf>
    <xf numFmtId="0" fontId="20" fillId="4" borderId="10" xfId="2" applyFill="1" applyBorder="1" applyAlignment="1" applyProtection="1">
      <alignment horizontal="center"/>
      <protection locked="0"/>
    </xf>
    <xf numFmtId="4" fontId="22" fillId="0" borderId="40" xfId="2" applyNumberFormat="1" applyFont="1" applyBorder="1" applyAlignment="1">
      <alignment horizontal="right"/>
    </xf>
    <xf numFmtId="0" fontId="22" fillId="0" borderId="43" xfId="2" applyFont="1" applyBorder="1" applyAlignment="1">
      <alignment horizontal="center"/>
    </xf>
    <xf numFmtId="0" fontId="20" fillId="4" borderId="10" xfId="2" applyFill="1" applyBorder="1" applyAlignment="1" applyProtection="1">
      <alignment horizontal="left"/>
      <protection locked="0"/>
    </xf>
    <xf numFmtId="0" fontId="24" fillId="0" borderId="43" xfId="2" applyFont="1" applyBorder="1" applyAlignment="1">
      <alignment horizontal="center"/>
    </xf>
    <xf numFmtId="0" fontId="22" fillId="4" borderId="10" xfId="2" applyFont="1" applyFill="1" applyBorder="1" applyAlignment="1" applyProtection="1">
      <alignment horizontal="left"/>
      <protection locked="0"/>
    </xf>
    <xf numFmtId="0" fontId="22" fillId="0" borderId="43" xfId="2" applyFont="1" applyBorder="1" applyAlignment="1">
      <alignment horizontal="left"/>
    </xf>
  </cellXfs>
  <cellStyles count="4">
    <cellStyle name="Standard" xfId="0" builtinId="0"/>
    <cellStyle name="Standard 2" xfId="2" xr:uid="{00000000-0005-0000-0000-000001000000}"/>
    <cellStyle name="Standard 3" xfId="3" xr:uid="{8EA1F9C0-1BCF-42B7-893A-0D757E766CE8}"/>
    <cellStyle name="Währung" xfId="1" builtinId="4"/>
  </cellStyles>
  <dxfs count="22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strike val="0"/>
        <outline val="0"/>
        <shadow val="0"/>
        <u val="none"/>
        <vertAlign val="baseline"/>
        <sz val="11"/>
        <color rgb="FF000000"/>
        <name val="Arial"/>
        <scheme val="none"/>
      </font>
      <alignment horizontal="center" vertical="center" textRotation="0" wrapText="0" indent="0" justifyLastLine="0" shrinkToFit="1" readingOrder="0"/>
      <protection locked="0"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73" formatCode="dd/mm/yy"/>
      <fill>
        <patternFill patternType="solid">
          <fgColor indexed="64"/>
          <bgColor indexed="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bottom style="thin">
          <color rgb="FF000000"/>
        </bottom>
      </border>
    </dxf>
    <dxf>
      <font>
        <strike val="0"/>
        <outline val="0"/>
        <shadow val="0"/>
        <u val="none"/>
        <vertAlign val="baseline"/>
        <sz val="11"/>
        <color rgb="FF000000"/>
        <name val="Arial"/>
        <scheme val="none"/>
      </font>
      <protection locked="0" hidden="0"/>
    </dxf>
    <dxf>
      <border outline="0">
        <bottom style="thin">
          <color rgb="FF000000"/>
        </bottom>
      </border>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color rgb="FF000000"/>
        <name val="Arial"/>
        <scheme val="none"/>
      </font>
      <alignment horizontal="center" vertical="center" textRotation="0" wrapText="0" indent="0" justifyLastLine="0" shrinkToFit="1" readingOrder="0"/>
      <protection locked="0"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73" formatCode="dd/mm/yy"/>
      <fill>
        <patternFill patternType="solid">
          <fgColor indexed="64"/>
          <bgColor indexed="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bottom style="thin">
          <color rgb="FF000000"/>
        </bottom>
      </border>
    </dxf>
    <dxf>
      <font>
        <strike val="0"/>
        <outline val="0"/>
        <shadow val="0"/>
        <u val="none"/>
        <vertAlign val="baseline"/>
        <sz val="11"/>
        <color rgb="FF000000"/>
        <name val="Arial"/>
        <scheme val="none"/>
      </font>
      <protection locked="0" hidden="0"/>
    </dxf>
    <dxf>
      <border outline="0">
        <bottom style="thin">
          <color rgb="FF000000"/>
        </bottom>
      </border>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color rgb="FF000000"/>
        <name val="Arial"/>
        <scheme val="none"/>
      </font>
      <alignment horizontal="center" vertical="center" textRotation="0" wrapText="0" indent="0" justifyLastLine="0" shrinkToFit="1" readingOrder="0"/>
      <protection locked="0"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73" formatCode="dd/mm/yy"/>
      <fill>
        <patternFill patternType="solid">
          <fgColor indexed="64"/>
          <bgColor indexed="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bottom style="thin">
          <color rgb="FF000000"/>
        </bottom>
      </border>
    </dxf>
    <dxf>
      <font>
        <strike val="0"/>
        <outline val="0"/>
        <shadow val="0"/>
        <u val="none"/>
        <vertAlign val="baseline"/>
        <sz val="11"/>
        <color rgb="FF000000"/>
        <name val="Arial"/>
        <scheme val="none"/>
      </font>
      <protection locked="0" hidden="0"/>
    </dxf>
    <dxf>
      <border outline="0">
        <bottom style="thin">
          <color rgb="FF000000"/>
        </bottom>
      </border>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top style="thin">
          <color indexed="64"/>
        </top>
        <bottom style="thin">
          <color indexed="64"/>
        </bottom>
      </border>
      <protection locked="0"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73" formatCode="dd/mm/yy"/>
      <fill>
        <patternFill patternType="solid">
          <fgColor indexed="64"/>
          <bgColor indexed="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bottom style="thin">
          <color indexed="64"/>
        </bottom>
      </border>
    </dxf>
    <dxf>
      <font>
        <strike val="0"/>
        <outline val="0"/>
        <shadow val="0"/>
        <u val="none"/>
        <vertAlign val="baseline"/>
        <sz val="11"/>
        <color indexed="8"/>
        <name val="Arial"/>
        <scheme val="none"/>
      </font>
      <protection locked="0" hidden="0"/>
    </dxf>
    <dxf>
      <border outline="0">
        <bottom style="thin">
          <color indexed="64"/>
        </bottom>
      </border>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525780</xdr:colOff>
      <xdr:row>0</xdr:row>
      <xdr:rowOff>76200</xdr:rowOff>
    </xdr:from>
    <xdr:to>
      <xdr:col>10</xdr:col>
      <xdr:colOff>304800</xdr:colOff>
      <xdr:row>3</xdr:row>
      <xdr:rowOff>76200</xdr:rowOff>
    </xdr:to>
    <xdr:sp macro="" textlink="">
      <xdr:nvSpPr>
        <xdr:cNvPr id="2" name="Textfeld 1">
          <a:extLst>
            <a:ext uri="{FF2B5EF4-FFF2-40B4-BE49-F238E27FC236}">
              <a16:creationId xmlns:a16="http://schemas.microsoft.com/office/drawing/2014/main" id="{C6BC8B47-FD20-6006-CDAA-0D50D179BDD6}"/>
            </a:ext>
          </a:extLst>
        </xdr:cNvPr>
        <xdr:cNvSpPr txBox="1"/>
      </xdr:nvSpPr>
      <xdr:spPr>
        <a:xfrm>
          <a:off x="7894320" y="76200"/>
          <a:ext cx="4617720" cy="640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b="0" i="0" u="none" strike="noStrike" baseline="0">
            <a:solidFill>
              <a:schemeClr val="dk1"/>
            </a:solidFill>
            <a:latin typeface="+mn-lt"/>
            <a:ea typeface="+mn-ea"/>
            <a:cs typeface="+mn-cs"/>
          </a:endParaRPr>
        </a:p>
        <a:p>
          <a:r>
            <a:rPr lang="de-DE" sz="1100" b="0" i="0" u="none" strike="noStrike" baseline="0">
              <a:solidFill>
                <a:schemeClr val="dk1"/>
              </a:solidFill>
              <a:latin typeface="+mn-lt"/>
              <a:ea typeface="+mn-ea"/>
              <a:cs typeface="+mn-cs"/>
            </a:rPr>
            <a:t> </a:t>
          </a:r>
          <a:r>
            <a:rPr lang="de-DE" sz="1100" b="0" i="1" u="none" strike="noStrike" baseline="0">
              <a:solidFill>
                <a:schemeClr val="dk1"/>
              </a:solidFill>
              <a:latin typeface="+mn-lt"/>
              <a:ea typeface="+mn-ea"/>
              <a:cs typeface="+mn-cs"/>
            </a:rPr>
            <a:t>(Alle Personenbezeichnungen in diesem Formular gelten für alle Geschlechter gleichermaßen): </a:t>
          </a: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504826</xdr:colOff>
      <xdr:row>0</xdr:row>
      <xdr:rowOff>47624</xdr:rowOff>
    </xdr:from>
    <xdr:to>
      <xdr:col>4</xdr:col>
      <xdr:colOff>695325</xdr:colOff>
      <xdr:row>1</xdr:row>
      <xdr:rowOff>209549</xdr:rowOff>
    </xdr:to>
    <xdr:sp macro="" textlink="">
      <xdr:nvSpPr>
        <xdr:cNvPr id="5" name="Rechteckige Legende 4">
          <a:extLst>
            <a:ext uri="{FF2B5EF4-FFF2-40B4-BE49-F238E27FC236}">
              <a16:creationId xmlns:a16="http://schemas.microsoft.com/office/drawing/2014/main" id="{00000000-0008-0000-0100-000005000000}"/>
            </a:ext>
          </a:extLst>
        </xdr:cNvPr>
        <xdr:cNvSpPr/>
      </xdr:nvSpPr>
      <xdr:spPr bwMode="auto">
        <a:xfrm>
          <a:off x="2114551" y="47624"/>
          <a:ext cx="4848224" cy="390525"/>
        </a:xfrm>
        <a:prstGeom prst="wedgeRectCallout">
          <a:avLst>
            <a:gd name="adj1" fmla="val 38695"/>
            <a:gd name="adj2" fmla="val 102404"/>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de-DE" sz="1100" b="0" cap="none" spc="0">
              <a:ln w="0"/>
              <a:solidFill>
                <a:srgbClr val="FF0000"/>
              </a:solidFill>
              <a:effectLst>
                <a:outerShdw blurRad="38100" dist="25400" dir="5400000" algn="ctr" rotWithShape="0">
                  <a:srgbClr val="6E747A">
                    <a:alpha val="43000"/>
                  </a:srgbClr>
                </a:outerShdw>
              </a:effectLst>
            </a:rPr>
            <a:t>Dieser Bestand muss mit dem gezählten Endbestand des Vormonats übereinstimmen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4:I45" totalsRowShown="0" headerRowDxfId="225" dataDxfId="223" headerRowBorderDxfId="224" tableBorderDxfId="222" totalsRowBorderDxfId="221">
  <tableColumns count="9">
    <tableColumn id="1" xr3:uid="{00000000-0010-0000-0000-000001000000}" name="Datum" dataDxfId="220"/>
    <tableColumn id="2" xr3:uid="{00000000-0010-0000-0000-000002000000}" name="Beleg-Nr." dataDxfId="219"/>
    <tableColumn id="3" xr3:uid="{00000000-0010-0000-0000-000003000000}" name="Vorgang" dataDxfId="218"/>
    <tableColumn id="5" xr3:uid="{00000000-0010-0000-0000-000005000000}" name="Einnahme" dataDxfId="217"/>
    <tableColumn id="6" xr3:uid="{00000000-0010-0000-0000-000006000000}" name="Ausgabe" dataDxfId="216"/>
    <tableColumn id="8" xr3:uid="{00000000-0010-0000-0000-000008000000}" name="akt. Kassen-_x000a_bestand" dataDxfId="215">
      <calculatedColumnFormula>D3+D5-E5</calculatedColumnFormula>
    </tableColumn>
    <tableColumn id="7" xr3:uid="{00000000-0010-0000-0000-000007000000}" name="Sachkonto" dataDxfId="214"/>
    <tableColumn id="4" xr3:uid="{00000000-0010-0000-0000-000004000000}" name="Kostenstelle" dataDxfId="213"/>
    <tableColumn id="9" xr3:uid="{00000000-0010-0000-0000-000009000000}" name="ggf._x000a_Kosten-träger" dataDxfId="212"/>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13" displayName="Tabelle13" ref="A4:I45" totalsRowShown="0" headerRowDxfId="211" dataDxfId="209" headerRowBorderDxfId="210" tableBorderDxfId="208" totalsRowBorderDxfId="207">
  <tableColumns count="9">
    <tableColumn id="1" xr3:uid="{00000000-0010-0000-0100-000001000000}" name="Datum" dataDxfId="206"/>
    <tableColumn id="2" xr3:uid="{00000000-0010-0000-0100-000002000000}" name="Beleg-Nr." dataDxfId="205"/>
    <tableColumn id="3" xr3:uid="{00000000-0010-0000-0100-000003000000}" name="Vorgang" dataDxfId="204"/>
    <tableColumn id="5" xr3:uid="{00000000-0010-0000-0100-000005000000}" name="Einnahme" dataDxfId="203"/>
    <tableColumn id="6" xr3:uid="{00000000-0010-0000-0100-000006000000}" name="Ausgabe" dataDxfId="202"/>
    <tableColumn id="8" xr3:uid="{00000000-0010-0000-0100-000008000000}" name="akt. Kassen-_x000a_bestand" dataDxfId="201">
      <calculatedColumnFormula>D3+D5-E5</calculatedColumnFormula>
    </tableColumn>
    <tableColumn id="7" xr3:uid="{00000000-0010-0000-0100-000007000000}" name="Sachkonto" dataDxfId="200"/>
    <tableColumn id="4" xr3:uid="{00000000-0010-0000-0100-000004000000}" name="Kostenstelle" dataDxfId="199"/>
    <tableColumn id="9" xr3:uid="{00000000-0010-0000-0100-000009000000}" name="ggf._x000a_Kosten-träger" dataDxfId="198"/>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134" displayName="Tabelle134" ref="A4:I45" totalsRowShown="0" headerRowDxfId="197" dataDxfId="195" headerRowBorderDxfId="196" tableBorderDxfId="194" totalsRowBorderDxfId="193">
  <tableColumns count="9">
    <tableColumn id="1" xr3:uid="{00000000-0010-0000-0200-000001000000}" name="Datum" dataDxfId="192"/>
    <tableColumn id="2" xr3:uid="{00000000-0010-0000-0200-000002000000}" name="Beleg-Nr." dataDxfId="191"/>
    <tableColumn id="3" xr3:uid="{00000000-0010-0000-0200-000003000000}" name="Vorgang" dataDxfId="190"/>
    <tableColumn id="5" xr3:uid="{00000000-0010-0000-0200-000005000000}" name="Einnahme" dataDxfId="189"/>
    <tableColumn id="6" xr3:uid="{00000000-0010-0000-0200-000006000000}" name="Ausgabe" dataDxfId="188"/>
    <tableColumn id="8" xr3:uid="{00000000-0010-0000-0200-000008000000}" name="akt. Kassen-_x000a_bestand" dataDxfId="187">
      <calculatedColumnFormula>D3+D5-E5</calculatedColumnFormula>
    </tableColumn>
    <tableColumn id="7" xr3:uid="{00000000-0010-0000-0200-000007000000}" name="Sachkonto" dataDxfId="186"/>
    <tableColumn id="4" xr3:uid="{00000000-0010-0000-0200-000004000000}" name="Kostenstelle" dataDxfId="185"/>
    <tableColumn id="9" xr3:uid="{00000000-0010-0000-0200-000009000000}" name="ggf._x000a_Kosten-träger" dataDxfId="184"/>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e1345" displayName="Tabelle1345" ref="A4:I45" totalsRowShown="0" headerRowDxfId="183" dataDxfId="181" headerRowBorderDxfId="182" tableBorderDxfId="180" totalsRowBorderDxfId="179">
  <tableColumns count="9">
    <tableColumn id="1" xr3:uid="{00000000-0010-0000-0300-000001000000}" name="Datum" dataDxfId="178"/>
    <tableColumn id="2" xr3:uid="{00000000-0010-0000-0300-000002000000}" name="Beleg-Nr." dataDxfId="177"/>
    <tableColumn id="3" xr3:uid="{00000000-0010-0000-0300-000003000000}" name="Vorgang" dataDxfId="176"/>
    <tableColumn id="5" xr3:uid="{00000000-0010-0000-0300-000005000000}" name="Einnahme" dataDxfId="175"/>
    <tableColumn id="6" xr3:uid="{00000000-0010-0000-0300-000006000000}" name="Ausgabe" dataDxfId="174"/>
    <tableColumn id="8" xr3:uid="{00000000-0010-0000-0300-000008000000}" name="akt. Kassen-_x000a_bestand" dataDxfId="173">
      <calculatedColumnFormula>D3+D5-E5</calculatedColumnFormula>
    </tableColumn>
    <tableColumn id="7" xr3:uid="{00000000-0010-0000-0300-000007000000}" name="Sachkonto" dataDxfId="172"/>
    <tableColumn id="4" xr3:uid="{00000000-0010-0000-0300-000004000000}" name="Kostenstelle" dataDxfId="171"/>
    <tableColumn id="9" xr3:uid="{00000000-0010-0000-0300-000009000000}" name="ggf._x000a_Kosten-träger" dataDxfId="170"/>
  </tableColumns>
  <tableStyleInfo name="TableStyleMedium16" showFirstColumn="0" showLastColumn="0" showRowStripes="1" showColumnStripes="0"/>
</table>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2"/>
  <sheetViews>
    <sheetView tabSelected="1" topLeftCell="B1" zoomScaleNormal="100" workbookViewId="0">
      <selection activeCell="B2" sqref="B2"/>
    </sheetView>
  </sheetViews>
  <sheetFormatPr baseColWidth="10" defaultColWidth="11.54296875" defaultRowHeight="13.2" x14ac:dyDescent="0.25"/>
  <cols>
    <col min="1" max="1" width="4.81640625" style="56" customWidth="1"/>
    <col min="2" max="2" width="41.90625" style="56" customWidth="1"/>
    <col min="3" max="3" width="20.453125" style="56" customWidth="1"/>
    <col min="4" max="4" width="3.54296875" style="56" customWidth="1"/>
    <col min="5" max="5" width="17.1796875" style="56" customWidth="1"/>
    <col min="6" max="16384" width="11.54296875" style="56"/>
  </cols>
  <sheetData>
    <row r="1" spans="2:5" ht="17.100000000000001" customHeight="1" x14ac:dyDescent="0.25">
      <c r="B1" s="57" t="s">
        <v>0</v>
      </c>
      <c r="C1" s="127" t="s">
        <v>1</v>
      </c>
      <c r="D1" s="128"/>
      <c r="E1" s="129"/>
    </row>
    <row r="2" spans="2:5" ht="17.100000000000001" customHeight="1" x14ac:dyDescent="0.25">
      <c r="B2" s="110"/>
      <c r="C2" s="130"/>
      <c r="D2" s="131"/>
      <c r="E2" s="132"/>
    </row>
    <row r="3" spans="2:5" ht="17.100000000000001" customHeight="1" x14ac:dyDescent="0.25">
      <c r="B3" s="112"/>
      <c r="C3" s="130"/>
      <c r="D3" s="131"/>
      <c r="E3" s="132"/>
    </row>
    <row r="4" spans="2:5" ht="20.100000000000001" customHeight="1" thickBot="1" x14ac:dyDescent="0.3">
      <c r="B4" s="111"/>
      <c r="C4" s="130"/>
      <c r="D4" s="131"/>
      <c r="E4" s="132"/>
    </row>
    <row r="5" spans="2:5" ht="28.5" customHeight="1" thickBot="1" x14ac:dyDescent="0.3">
      <c r="B5" s="11" t="s">
        <v>2</v>
      </c>
      <c r="C5" s="87"/>
      <c r="D5" s="120"/>
      <c r="E5" s="121"/>
    </row>
    <row r="6" spans="2:5" ht="21" thickBot="1" x14ac:dyDescent="0.3">
      <c r="B6" s="29" t="s">
        <v>3</v>
      </c>
      <c r="C6" s="28" t="str">
        <f>IF(C5="","",IF(MONTH(C5)=MONTH(D5),MONTH(C5),"bitte monatlich abrechnen"))</f>
        <v/>
      </c>
      <c r="D6" s="122" t="str">
        <f>IF(C5="","",IF(YEAR(C5)=YEAR(D5),YEAR(D5),"Bitte nicht jahresübergreifend abrechnen."))</f>
        <v/>
      </c>
      <c r="E6" s="123"/>
    </row>
    <row r="7" spans="2:5" ht="37.5" customHeight="1" thickBot="1" x14ac:dyDescent="0.3">
      <c r="B7" s="24"/>
      <c r="C7" s="58"/>
      <c r="D7" s="81"/>
      <c r="E7" s="59"/>
    </row>
    <row r="8" spans="2:5" ht="46.5" customHeight="1" thickBot="1" x14ac:dyDescent="0.3">
      <c r="B8" s="12" t="s">
        <v>4</v>
      </c>
      <c r="C8" s="13" t="s">
        <v>5</v>
      </c>
      <c r="D8" s="82"/>
      <c r="E8" s="14">
        <f>'Kassenbuch Seite 4'!D48</f>
        <v>0</v>
      </c>
    </row>
    <row r="9" spans="2:5" ht="46.5" customHeight="1" thickBot="1" x14ac:dyDescent="0.3">
      <c r="B9" s="89" t="s">
        <v>54</v>
      </c>
      <c r="C9" s="136"/>
      <c r="D9" s="137"/>
      <c r="E9" s="138"/>
    </row>
    <row r="10" spans="2:5" ht="38.25" customHeight="1" thickBot="1" x14ac:dyDescent="0.3">
      <c r="B10" s="88" t="s">
        <v>55</v>
      </c>
      <c r="C10" s="85" t="s">
        <v>58</v>
      </c>
      <c r="D10" s="84"/>
      <c r="E10" s="86" t="s">
        <v>57</v>
      </c>
    </row>
    <row r="11" spans="2:5" ht="18.75" customHeight="1" x14ac:dyDescent="0.25">
      <c r="B11" s="139" t="s">
        <v>59</v>
      </c>
      <c r="C11" s="140"/>
      <c r="D11" s="140"/>
      <c r="E11" s="141"/>
    </row>
    <row r="12" spans="2:5" ht="15" customHeight="1" x14ac:dyDescent="0.25">
      <c r="B12" s="142"/>
      <c r="C12" s="143"/>
      <c r="D12" s="143"/>
      <c r="E12" s="144"/>
    </row>
    <row r="13" spans="2:5" ht="15" customHeight="1" x14ac:dyDescent="0.25">
      <c r="B13" s="142"/>
      <c r="C13" s="143"/>
      <c r="D13" s="143"/>
      <c r="E13" s="144"/>
    </row>
    <row r="14" spans="2:5" ht="15" customHeight="1" x14ac:dyDescent="0.25">
      <c r="B14" s="142"/>
      <c r="C14" s="143"/>
      <c r="D14" s="143"/>
      <c r="E14" s="144"/>
    </row>
    <row r="15" spans="2:5" ht="15" customHeight="1" x14ac:dyDescent="0.25">
      <c r="B15" s="142"/>
      <c r="C15" s="143"/>
      <c r="D15" s="143"/>
      <c r="E15" s="144"/>
    </row>
    <row r="16" spans="2:5" ht="15" customHeight="1" x14ac:dyDescent="0.25">
      <c r="B16" s="145"/>
      <c r="C16" s="146"/>
      <c r="D16" s="146"/>
      <c r="E16" s="147"/>
    </row>
    <row r="17" spans="2:5" ht="24.9" customHeight="1" x14ac:dyDescent="0.25">
      <c r="B17" s="90" t="s">
        <v>56</v>
      </c>
      <c r="C17" s="15" t="s">
        <v>6</v>
      </c>
      <c r="D17" s="160"/>
      <c r="E17" s="161"/>
    </row>
    <row r="18" spans="2:5" ht="15" customHeight="1" x14ac:dyDescent="0.25">
      <c r="B18" s="60"/>
      <c r="C18" s="148"/>
      <c r="D18" s="149"/>
      <c r="E18" s="150"/>
    </row>
    <row r="19" spans="2:5" ht="15" customHeight="1" x14ac:dyDescent="0.25">
      <c r="B19" s="61"/>
      <c r="C19" s="63"/>
      <c r="D19" s="33"/>
      <c r="E19" s="64"/>
    </row>
    <row r="20" spans="2:5" ht="15" customHeight="1" x14ac:dyDescent="0.25">
      <c r="B20" s="164" t="str">
        <f>IF(E8&lt;0,"Der Bestand der Zahlstelle ist negativ - bitte prüfen / korrigieren Sie die Einträge im Kassenbuch !","")</f>
        <v/>
      </c>
      <c r="C20" s="63"/>
      <c r="D20" s="33"/>
      <c r="E20" s="64"/>
    </row>
    <row r="21" spans="2:5" ht="15" customHeight="1" x14ac:dyDescent="0.25">
      <c r="B21" s="164"/>
      <c r="C21" s="63"/>
      <c r="D21" s="33"/>
      <c r="E21" s="64"/>
    </row>
    <row r="22" spans="2:5" ht="15" customHeight="1" x14ac:dyDescent="0.25">
      <c r="B22" s="165"/>
      <c r="C22" s="62"/>
      <c r="D22" s="83"/>
      <c r="E22" s="65"/>
    </row>
    <row r="23" spans="2:5" ht="15" x14ac:dyDescent="0.25">
      <c r="B23" s="66" t="s">
        <v>7</v>
      </c>
      <c r="C23" s="133" t="s">
        <v>8</v>
      </c>
      <c r="D23" s="134"/>
      <c r="E23" s="135"/>
    </row>
    <row r="24" spans="2:5" ht="15" x14ac:dyDescent="0.25">
      <c r="B24" s="66"/>
      <c r="C24" s="52"/>
      <c r="D24" s="52"/>
      <c r="E24" s="67"/>
    </row>
    <row r="25" spans="2:5" ht="15.6" thickBot="1" x14ac:dyDescent="0.3">
      <c r="B25" s="68"/>
      <c r="C25" s="69"/>
      <c r="D25" s="69"/>
      <c r="E25" s="70"/>
    </row>
    <row r="26" spans="2:5" ht="15" x14ac:dyDescent="0.25">
      <c r="B26" s="66" t="s">
        <v>9</v>
      </c>
      <c r="C26" s="52"/>
      <c r="D26" s="52"/>
      <c r="E26" s="67"/>
    </row>
    <row r="27" spans="2:5" ht="15.6" x14ac:dyDescent="0.25">
      <c r="B27" s="154" t="s">
        <v>10</v>
      </c>
      <c r="C27" s="155"/>
      <c r="D27" s="155"/>
      <c r="E27" s="156"/>
    </row>
    <row r="28" spans="2:5" ht="15" x14ac:dyDescent="0.25">
      <c r="B28" s="151"/>
      <c r="C28" s="152"/>
      <c r="D28" s="152"/>
      <c r="E28" s="153"/>
    </row>
    <row r="29" spans="2:5" ht="15" x14ac:dyDescent="0.25">
      <c r="B29" s="162" t="str">
        <f>IF(E8&lt;0,"Der errechnete Kassenbestand ist negativ - es darf keine Anordnung erfolgen !","")</f>
        <v/>
      </c>
      <c r="C29" s="52"/>
      <c r="D29" s="52"/>
      <c r="E29" s="67"/>
    </row>
    <row r="30" spans="2:5" ht="15" x14ac:dyDescent="0.25">
      <c r="B30" s="163"/>
      <c r="E30" s="67"/>
    </row>
    <row r="31" spans="2:5" ht="15.6" thickBot="1" x14ac:dyDescent="0.3">
      <c r="B31" s="71" t="s">
        <v>11</v>
      </c>
      <c r="C31" s="72"/>
      <c r="D31" s="72"/>
      <c r="E31" s="70"/>
    </row>
    <row r="32" spans="2:5" ht="15.6" thickBot="1" x14ac:dyDescent="0.3">
      <c r="B32" s="33"/>
      <c r="C32" s="33"/>
      <c r="D32" s="33"/>
      <c r="E32" s="52"/>
    </row>
    <row r="33" spans="2:5" ht="63" customHeight="1" x14ac:dyDescent="0.25">
      <c r="B33" s="157" t="s">
        <v>139</v>
      </c>
      <c r="C33" s="158"/>
      <c r="D33" s="158"/>
      <c r="E33" s="159"/>
    </row>
    <row r="34" spans="2:5" ht="15" x14ac:dyDescent="0.25">
      <c r="B34" s="73" t="s">
        <v>12</v>
      </c>
      <c r="C34" s="33"/>
      <c r="D34" s="33"/>
      <c r="E34" s="74"/>
    </row>
    <row r="35" spans="2:5" ht="15.6" x14ac:dyDescent="0.25">
      <c r="B35" s="75" t="s">
        <v>10</v>
      </c>
      <c r="C35" s="33"/>
      <c r="D35" s="33"/>
      <c r="E35" s="74"/>
    </row>
    <row r="36" spans="2:5" ht="15" x14ac:dyDescent="0.25">
      <c r="B36" s="73"/>
      <c r="C36" s="33"/>
      <c r="D36" s="33"/>
      <c r="E36" s="74"/>
    </row>
    <row r="37" spans="2:5" ht="35.25" customHeight="1" x14ac:dyDescent="0.25">
      <c r="B37" s="124" t="s">
        <v>13</v>
      </c>
      <c r="C37" s="125"/>
      <c r="D37" s="125"/>
      <c r="E37" s="126"/>
    </row>
    <row r="38" spans="2:5" x14ac:dyDescent="0.25">
      <c r="B38" s="76"/>
      <c r="E38" s="77"/>
    </row>
    <row r="39" spans="2:5" x14ac:dyDescent="0.25">
      <c r="B39" s="118"/>
      <c r="E39" s="77"/>
    </row>
    <row r="40" spans="2:5" x14ac:dyDescent="0.25">
      <c r="B40" s="118"/>
      <c r="E40" s="77"/>
    </row>
    <row r="41" spans="2:5" ht="15" customHeight="1" x14ac:dyDescent="0.25">
      <c r="B41" s="119"/>
      <c r="E41" s="77"/>
    </row>
    <row r="42" spans="2:5" ht="15.6" thickBot="1" x14ac:dyDescent="0.3">
      <c r="B42" s="78" t="s">
        <v>11</v>
      </c>
      <c r="C42" s="79"/>
      <c r="D42" s="79"/>
      <c r="E42" s="80"/>
    </row>
  </sheetData>
  <sheetProtection algorithmName="SHA-512" hashValue="79txAOvjlVhUB+ARRRJddxvZtmbDPHHydQyuTntlDHa6s5h3oPsfrL+QkbftEgv8No7fyj7p2yaLR6MygXJqbw==" saltValue="6i2FECG02cVok+VwigMtfg==" spinCount="100000" sheet="1" selectLockedCells="1"/>
  <protectedRanges>
    <protectedRange sqref="D17" name="Bereich4"/>
    <protectedRange sqref="B9" name="Bereich3"/>
    <protectedRange sqref="C6:D6" name="Bereich2"/>
    <protectedRange sqref="C5:D5" name="Bereich1"/>
  </protectedRanges>
  <mergeCells count="15">
    <mergeCell ref="B39:B41"/>
    <mergeCell ref="D5:E5"/>
    <mergeCell ref="D6:E6"/>
    <mergeCell ref="B37:E37"/>
    <mergeCell ref="C1:E4"/>
    <mergeCell ref="C23:E23"/>
    <mergeCell ref="C9:E9"/>
    <mergeCell ref="B11:E16"/>
    <mergeCell ref="C18:E18"/>
    <mergeCell ref="B28:E28"/>
    <mergeCell ref="B27:E27"/>
    <mergeCell ref="B33:E33"/>
    <mergeCell ref="D17:E17"/>
    <mergeCell ref="B29:B30"/>
    <mergeCell ref="B20:B22"/>
  </mergeCells>
  <phoneticPr fontId="0" type="noConversion"/>
  <conditionalFormatting sqref="B20:B22">
    <cfRule type="expression" dxfId="169" priority="1">
      <formula>$E$8&lt;0</formula>
    </cfRule>
  </conditionalFormatting>
  <conditionalFormatting sqref="B29:B30">
    <cfRule type="expression" dxfId="168" priority="2">
      <formula>$E$8&lt;0</formula>
    </cfRule>
  </conditionalFormatting>
  <conditionalFormatting sqref="E8">
    <cfRule type="expression" dxfId="167" priority="3">
      <formula>$E$8&lt;0</formula>
    </cfRule>
  </conditionalFormatting>
  <pageMargins left="0.51181102362204722" right="0.47244094488188981" top="0.39370078740157483" bottom="0.39370078740157483" header="0.31496062992125984" footer="0.31496062992125984"/>
  <pageSetup paperSize="9" scale="88" orientation="portrait" r:id="rId1"/>
  <headerFooter>
    <oddFooter xml:space="preserve">&amp;RKG-V-2022-02c-DB
</oddFooter>
  </headerFooter>
  <drawing r:id="rId2"/>
  <legacyDrawing r:id="rId3"/>
  <extLst>
    <ext xmlns:x14="http://schemas.microsoft.com/office/spreadsheetml/2009/9/main" uri="{CCE6A557-97BC-4b89-ADB6-D9C93CAAB3DF}">
      <x14:dataValidations xmlns:xm="http://schemas.microsoft.com/office/excel/2006/main" count="2">
        <x14:dataValidation type="list" showInputMessage="1" showErrorMessage="1" xr:uid="{52C9AC98-C23A-4953-A428-3C2BCF261ABD}">
          <x14:formula1>
            <xm:f>Daten!$D$2:$D$12</xm:f>
          </x14:formula1>
          <xm:sqref>B3</xm:sqref>
        </x14:dataValidation>
        <x14:dataValidation type="list" showInputMessage="1" showErrorMessage="1" xr:uid="{13F97574-7F18-4B9A-89E4-331E3DE29BF3}">
          <x14:formula1>
            <xm:f>Daten!$C$2:$C$64</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0"/>
  <sheetViews>
    <sheetView zoomScaleNormal="100" workbookViewId="0">
      <selection activeCell="E14" sqref="E14"/>
    </sheetView>
  </sheetViews>
  <sheetFormatPr baseColWidth="10" defaultColWidth="11.54296875" defaultRowHeight="15.6" x14ac:dyDescent="0.25"/>
  <cols>
    <col min="1" max="2" width="8.81640625" style="33" customWidth="1"/>
    <col min="3" max="3" width="28.81640625" style="33" customWidth="1"/>
    <col min="4" max="6" width="10.81640625" style="33" customWidth="1"/>
    <col min="7" max="7" width="10.81640625" style="52" customWidth="1"/>
    <col min="8" max="8" width="10.81640625" style="33" customWidth="1"/>
    <col min="9" max="9" width="10.81640625" style="49" customWidth="1"/>
    <col min="10" max="16384" width="11.54296875" style="33"/>
  </cols>
  <sheetData>
    <row r="1" spans="1:9" s="30" customFormat="1" ht="17.399999999999999" x14ac:dyDescent="0.25">
      <c r="A1" s="30" t="s">
        <v>14</v>
      </c>
      <c r="E1" s="31"/>
      <c r="F1" s="31"/>
      <c r="G1" s="32" t="s">
        <v>15</v>
      </c>
      <c r="H1" s="33"/>
      <c r="I1" s="34"/>
    </row>
    <row r="2" spans="1:9" s="40" customFormat="1" ht="21" thickBot="1" x14ac:dyDescent="0.3">
      <c r="A2" s="35"/>
      <c r="B2" s="36"/>
      <c r="C2" s="37"/>
      <c r="D2" s="33"/>
      <c r="E2" s="33"/>
      <c r="F2" s="33"/>
      <c r="G2" s="38"/>
      <c r="H2" s="33"/>
      <c r="I2" s="39"/>
    </row>
    <row r="3" spans="1:9" s="40" customFormat="1" ht="23.25" customHeight="1" thickBot="1" x14ac:dyDescent="0.3">
      <c r="A3" s="109" t="s">
        <v>16</v>
      </c>
      <c r="B3" s="53" t="str">
        <f>LEFT(Deckblatt!B2,6)</f>
        <v/>
      </c>
      <c r="C3" s="10" t="s">
        <v>136</v>
      </c>
      <c r="D3" s="166"/>
      <c r="E3" s="166"/>
      <c r="F3" s="166"/>
      <c r="G3" s="167"/>
      <c r="H3" s="33"/>
      <c r="I3" s="39"/>
    </row>
    <row r="4" spans="1:9" ht="45" customHeight="1" x14ac:dyDescent="0.25">
      <c r="A4" s="6" t="s">
        <v>17</v>
      </c>
      <c r="B4" s="7" t="s">
        <v>18</v>
      </c>
      <c r="C4" s="8" t="s">
        <v>19</v>
      </c>
      <c r="D4" s="9" t="s">
        <v>20</v>
      </c>
      <c r="E4" s="8" t="s">
        <v>21</v>
      </c>
      <c r="F4" s="4" t="s">
        <v>22</v>
      </c>
      <c r="G4" s="4" t="s">
        <v>23</v>
      </c>
      <c r="H4" s="25" t="s">
        <v>24</v>
      </c>
      <c r="I4" s="107" t="s">
        <v>130</v>
      </c>
    </row>
    <row r="5" spans="1:9" s="40" customFormat="1" ht="13.8" x14ac:dyDescent="0.25">
      <c r="A5" s="115"/>
      <c r="B5" s="113"/>
      <c r="C5" s="3"/>
      <c r="D5" s="1"/>
      <c r="E5" s="1"/>
      <c r="F5" s="5" t="str">
        <f>IF(AND(Tabelle1[[#This Row],[Einnahme]]="",Tabelle1[[#This Row],[Ausgabe]]=""),"",D3+D5-E5)</f>
        <v/>
      </c>
      <c r="G5" s="114"/>
      <c r="H5" s="114"/>
      <c r="I5" s="114"/>
    </row>
    <row r="6" spans="1:9" s="40" customFormat="1" ht="13.8" x14ac:dyDescent="0.25">
      <c r="A6" s="116"/>
      <c r="B6" s="113"/>
      <c r="C6" s="3"/>
      <c r="D6" s="1"/>
      <c r="E6" s="1"/>
      <c r="F6" s="5" t="str">
        <f>IF(AND(Tabelle1[[#This Row],[Einnahme]]="",Tabelle1[[#This Row],[Ausgabe]]=""),"",F5+D6-E6)</f>
        <v/>
      </c>
      <c r="G6" s="114"/>
      <c r="H6" s="114"/>
      <c r="I6" s="114"/>
    </row>
    <row r="7" spans="1:9" s="40" customFormat="1" ht="13.8" x14ac:dyDescent="0.25">
      <c r="A7" s="116"/>
      <c r="B7" s="113"/>
      <c r="C7" s="3"/>
      <c r="D7" s="2"/>
      <c r="E7" s="2"/>
      <c r="F7" s="5" t="str">
        <f>IF(AND(Tabelle1[[#This Row],[Einnahme]]="",Tabelle1[[#This Row],[Ausgabe]]=""),"",F6+D7-E7)</f>
        <v/>
      </c>
      <c r="G7" s="114"/>
      <c r="H7" s="114"/>
      <c r="I7" s="114"/>
    </row>
    <row r="8" spans="1:9" s="40" customFormat="1" ht="13.8" x14ac:dyDescent="0.25">
      <c r="A8" s="116"/>
      <c r="B8" s="113"/>
      <c r="C8" s="3"/>
      <c r="D8" s="2"/>
      <c r="E8" s="2"/>
      <c r="F8" s="5" t="str">
        <f>IF(AND(Tabelle1[[#This Row],[Einnahme]]="",Tabelle1[[#This Row],[Ausgabe]]=""),"",F7+D8-E8)</f>
        <v/>
      </c>
      <c r="G8" s="114"/>
      <c r="H8" s="114"/>
      <c r="I8" s="114"/>
    </row>
    <row r="9" spans="1:9" s="40" customFormat="1" ht="13.8" x14ac:dyDescent="0.25">
      <c r="A9" s="116"/>
      <c r="B9" s="113"/>
      <c r="C9" s="3"/>
      <c r="D9" s="2"/>
      <c r="E9" s="2"/>
      <c r="F9" s="5" t="str">
        <f>IF(AND(Tabelle1[[#This Row],[Einnahme]]="",Tabelle1[[#This Row],[Ausgabe]]=""),"",F8+D9-E9)</f>
        <v/>
      </c>
      <c r="G9" s="114"/>
      <c r="H9" s="114"/>
      <c r="I9" s="114"/>
    </row>
    <row r="10" spans="1:9" s="40" customFormat="1" ht="13.8" x14ac:dyDescent="0.25">
      <c r="A10" s="116"/>
      <c r="B10" s="113"/>
      <c r="C10" s="3"/>
      <c r="D10" s="1"/>
      <c r="E10" s="1"/>
      <c r="F10" s="5" t="str">
        <f>IF(AND(Tabelle1[[#This Row],[Einnahme]]="",Tabelle1[[#This Row],[Ausgabe]]=""),"",F9+D10-E10)</f>
        <v/>
      </c>
      <c r="G10" s="114"/>
      <c r="H10" s="114"/>
      <c r="I10" s="114"/>
    </row>
    <row r="11" spans="1:9" s="40" customFormat="1" ht="13.8" x14ac:dyDescent="0.25">
      <c r="A11" s="116"/>
      <c r="B11" s="113"/>
      <c r="C11" s="3"/>
      <c r="D11" s="1"/>
      <c r="E11" s="1"/>
      <c r="F11" s="5" t="str">
        <f>IF(AND(Tabelle1[[#This Row],[Einnahme]]="",Tabelle1[[#This Row],[Ausgabe]]=""),"",F10+D11-E11)</f>
        <v/>
      </c>
      <c r="G11" s="114"/>
      <c r="H11" s="114"/>
      <c r="I11" s="114"/>
    </row>
    <row r="12" spans="1:9" s="40" customFormat="1" ht="13.8" x14ac:dyDescent="0.25">
      <c r="A12" s="116"/>
      <c r="B12" s="113"/>
      <c r="C12" s="3"/>
      <c r="D12" s="1"/>
      <c r="E12" s="1"/>
      <c r="F12" s="5" t="str">
        <f>IF(AND(Tabelle1[[#This Row],[Einnahme]]="",Tabelle1[[#This Row],[Ausgabe]]=""),"",F11+D12-E12)</f>
        <v/>
      </c>
      <c r="G12" s="114"/>
      <c r="H12" s="114"/>
      <c r="I12" s="114"/>
    </row>
    <row r="13" spans="1:9" s="40" customFormat="1" ht="13.8" x14ac:dyDescent="0.25">
      <c r="A13" s="116"/>
      <c r="B13" s="113"/>
      <c r="C13" s="3"/>
      <c r="D13" s="1"/>
      <c r="E13" s="1"/>
      <c r="F13" s="5" t="str">
        <f>IF(AND(Tabelle1[[#This Row],[Einnahme]]="",Tabelle1[[#This Row],[Ausgabe]]=""),"",F12+D13-E13)</f>
        <v/>
      </c>
      <c r="G13" s="114"/>
      <c r="H13" s="114"/>
      <c r="I13" s="114"/>
    </row>
    <row r="14" spans="1:9" s="40" customFormat="1" ht="13.8" x14ac:dyDescent="0.25">
      <c r="A14" s="116"/>
      <c r="B14" s="113"/>
      <c r="C14" s="3"/>
      <c r="D14" s="1"/>
      <c r="E14" s="1"/>
      <c r="F14" s="5" t="str">
        <f>IF(AND(Tabelle1[[#This Row],[Einnahme]]="",Tabelle1[[#This Row],[Ausgabe]]=""),"",F13+D14-E14)</f>
        <v/>
      </c>
      <c r="G14" s="114"/>
      <c r="H14" s="114"/>
      <c r="I14" s="114"/>
    </row>
    <row r="15" spans="1:9" s="40" customFormat="1" ht="13.8" x14ac:dyDescent="0.25">
      <c r="A15" s="116"/>
      <c r="B15" s="113"/>
      <c r="C15" s="3"/>
      <c r="D15" s="1"/>
      <c r="E15" s="1"/>
      <c r="F15" s="5" t="str">
        <f>IF(AND(Tabelle1[[#This Row],[Einnahme]]="",Tabelle1[[#This Row],[Ausgabe]]=""),"",F14+D15-E15)</f>
        <v/>
      </c>
      <c r="G15" s="114"/>
      <c r="H15" s="114"/>
      <c r="I15" s="114"/>
    </row>
    <row r="16" spans="1:9" s="40" customFormat="1" ht="13.8" x14ac:dyDescent="0.25">
      <c r="A16" s="116"/>
      <c r="B16" s="113"/>
      <c r="C16" s="3"/>
      <c r="D16" s="1"/>
      <c r="E16" s="1"/>
      <c r="F16" s="5" t="str">
        <f>IF(AND(Tabelle1[[#This Row],[Einnahme]]="",Tabelle1[[#This Row],[Ausgabe]]=""),"",F15+D16-E16)</f>
        <v/>
      </c>
      <c r="G16" s="114"/>
      <c r="H16" s="114"/>
      <c r="I16" s="114"/>
    </row>
    <row r="17" spans="1:9" s="40" customFormat="1" ht="13.8" x14ac:dyDescent="0.25">
      <c r="A17" s="116"/>
      <c r="B17" s="113"/>
      <c r="C17" s="3"/>
      <c r="D17" s="1"/>
      <c r="E17" s="1"/>
      <c r="F17" s="5" t="str">
        <f>IF(AND(Tabelle1[[#This Row],[Einnahme]]="",Tabelle1[[#This Row],[Ausgabe]]=""),"",F16+D17-E17)</f>
        <v/>
      </c>
      <c r="G17" s="114"/>
      <c r="H17" s="114"/>
      <c r="I17" s="114"/>
    </row>
    <row r="18" spans="1:9" s="40" customFormat="1" ht="13.8" x14ac:dyDescent="0.25">
      <c r="A18" s="116"/>
      <c r="B18" s="113"/>
      <c r="C18" s="3"/>
      <c r="D18" s="1"/>
      <c r="E18" s="1"/>
      <c r="F18" s="5" t="str">
        <f>IF(AND(Tabelle1[[#This Row],[Einnahme]]="",Tabelle1[[#This Row],[Ausgabe]]=""),"",F17+D18-E18)</f>
        <v/>
      </c>
      <c r="G18" s="114"/>
      <c r="H18" s="114"/>
      <c r="I18" s="114"/>
    </row>
    <row r="19" spans="1:9" s="40" customFormat="1" ht="13.8" x14ac:dyDescent="0.25">
      <c r="A19" s="116"/>
      <c r="B19" s="113"/>
      <c r="C19" s="3"/>
      <c r="D19" s="2"/>
      <c r="E19" s="2"/>
      <c r="F19" s="5" t="str">
        <f>IF(AND(Tabelle1[[#This Row],[Einnahme]]="",Tabelle1[[#This Row],[Ausgabe]]=""),"",F18+D19-E19)</f>
        <v/>
      </c>
      <c r="G19" s="114"/>
      <c r="H19" s="114"/>
      <c r="I19" s="114"/>
    </row>
    <row r="20" spans="1:9" s="40" customFormat="1" ht="13.8" x14ac:dyDescent="0.25">
      <c r="A20" s="116"/>
      <c r="B20" s="113"/>
      <c r="C20" s="3"/>
      <c r="D20" s="1"/>
      <c r="E20" s="1"/>
      <c r="F20" s="5" t="str">
        <f>IF(AND(Tabelle1[[#This Row],[Einnahme]]="",Tabelle1[[#This Row],[Ausgabe]]=""),"",F19+D20-E20)</f>
        <v/>
      </c>
      <c r="G20" s="114"/>
      <c r="H20" s="114"/>
      <c r="I20" s="114"/>
    </row>
    <row r="21" spans="1:9" s="40" customFormat="1" ht="13.8" x14ac:dyDescent="0.25">
      <c r="A21" s="116"/>
      <c r="B21" s="113"/>
      <c r="C21" s="3"/>
      <c r="D21" s="2"/>
      <c r="E21" s="2"/>
      <c r="F21" s="5" t="str">
        <f>IF(AND(Tabelle1[[#This Row],[Einnahme]]="",Tabelle1[[#This Row],[Ausgabe]]=""),"",F20+D21-E21)</f>
        <v/>
      </c>
      <c r="G21" s="114"/>
      <c r="H21" s="114"/>
      <c r="I21" s="114"/>
    </row>
    <row r="22" spans="1:9" s="40" customFormat="1" ht="13.8" x14ac:dyDescent="0.25">
      <c r="A22" s="116"/>
      <c r="B22" s="113"/>
      <c r="C22" s="3"/>
      <c r="D22" s="2"/>
      <c r="E22" s="2"/>
      <c r="F22" s="5" t="str">
        <f>IF(AND(Tabelle1[[#This Row],[Einnahme]]="",Tabelle1[[#This Row],[Ausgabe]]=""),"",F21+D22-E22)</f>
        <v/>
      </c>
      <c r="G22" s="114"/>
      <c r="H22" s="114"/>
      <c r="I22" s="114"/>
    </row>
    <row r="23" spans="1:9" s="40" customFormat="1" ht="13.8" x14ac:dyDescent="0.25">
      <c r="A23" s="116"/>
      <c r="B23" s="113"/>
      <c r="C23" s="3"/>
      <c r="D23" s="2"/>
      <c r="E23" s="2"/>
      <c r="F23" s="5" t="str">
        <f>IF(AND(Tabelle1[[#This Row],[Einnahme]]="",Tabelle1[[#This Row],[Ausgabe]]=""),"",F22+D23-E23)</f>
        <v/>
      </c>
      <c r="G23" s="114"/>
      <c r="H23" s="114"/>
      <c r="I23" s="114"/>
    </row>
    <row r="24" spans="1:9" s="40" customFormat="1" ht="13.8" x14ac:dyDescent="0.25">
      <c r="A24" s="116"/>
      <c r="B24" s="113"/>
      <c r="C24" s="3"/>
      <c r="D24" s="2"/>
      <c r="E24" s="2"/>
      <c r="F24" s="5" t="str">
        <f>IF(AND(Tabelle1[[#This Row],[Einnahme]]="",Tabelle1[[#This Row],[Ausgabe]]=""),"",F23+D24-E24)</f>
        <v/>
      </c>
      <c r="G24" s="114"/>
      <c r="H24" s="114"/>
      <c r="I24" s="114"/>
    </row>
    <row r="25" spans="1:9" s="40" customFormat="1" ht="13.8" x14ac:dyDescent="0.25">
      <c r="A25" s="116"/>
      <c r="B25" s="113"/>
      <c r="C25" s="3"/>
      <c r="D25" s="1"/>
      <c r="E25" s="1"/>
      <c r="F25" s="5" t="str">
        <f>IF(AND(Tabelle1[[#This Row],[Einnahme]]="",Tabelle1[[#This Row],[Ausgabe]]=""),"",F24+D25-E25)</f>
        <v/>
      </c>
      <c r="G25" s="114"/>
      <c r="H25" s="114"/>
      <c r="I25" s="114"/>
    </row>
    <row r="26" spans="1:9" s="40" customFormat="1" ht="13.8" x14ac:dyDescent="0.25">
      <c r="A26" s="116"/>
      <c r="B26" s="113"/>
      <c r="C26" s="3"/>
      <c r="D26" s="2"/>
      <c r="E26" s="2"/>
      <c r="F26" s="5" t="str">
        <f>IF(AND(Tabelle1[[#This Row],[Einnahme]]="",Tabelle1[[#This Row],[Ausgabe]]=""),"",F25+D26-E26)</f>
        <v/>
      </c>
      <c r="G26" s="114"/>
      <c r="H26" s="114"/>
      <c r="I26" s="114"/>
    </row>
    <row r="27" spans="1:9" s="40" customFormat="1" ht="13.8" x14ac:dyDescent="0.25">
      <c r="A27" s="116"/>
      <c r="B27" s="113"/>
      <c r="C27" s="3"/>
      <c r="D27" s="1"/>
      <c r="E27" s="1"/>
      <c r="F27" s="5" t="str">
        <f>IF(AND(Tabelle1[[#This Row],[Einnahme]]="",Tabelle1[[#This Row],[Ausgabe]]=""),"",F26+D27-E27)</f>
        <v/>
      </c>
      <c r="G27" s="114"/>
      <c r="H27" s="114"/>
      <c r="I27" s="114"/>
    </row>
    <row r="28" spans="1:9" s="40" customFormat="1" ht="13.8" x14ac:dyDescent="0.25">
      <c r="A28" s="116"/>
      <c r="B28" s="113"/>
      <c r="C28" s="3"/>
      <c r="D28" s="1"/>
      <c r="E28" s="1"/>
      <c r="F28" s="5" t="str">
        <f>IF(AND(Tabelle1[[#This Row],[Einnahme]]="",Tabelle1[[#This Row],[Ausgabe]]=""),"",F27+D28-E28)</f>
        <v/>
      </c>
      <c r="G28" s="114"/>
      <c r="H28" s="114"/>
      <c r="I28" s="114"/>
    </row>
    <row r="29" spans="1:9" s="40" customFormat="1" ht="13.8" x14ac:dyDescent="0.25">
      <c r="A29" s="116"/>
      <c r="B29" s="113"/>
      <c r="C29" s="3"/>
      <c r="D29" s="1"/>
      <c r="E29" s="1"/>
      <c r="F29" s="5" t="str">
        <f>IF(AND(Tabelle1[[#This Row],[Einnahme]]="",Tabelle1[[#This Row],[Ausgabe]]=""),"",F28+D29-E29)</f>
        <v/>
      </c>
      <c r="G29" s="114"/>
      <c r="H29" s="114"/>
      <c r="I29" s="114"/>
    </row>
    <row r="30" spans="1:9" s="40" customFormat="1" ht="13.8" x14ac:dyDescent="0.25">
      <c r="A30" s="116"/>
      <c r="B30" s="113"/>
      <c r="C30" s="3"/>
      <c r="D30" s="1"/>
      <c r="E30" s="1"/>
      <c r="F30" s="5" t="str">
        <f>IF(AND(Tabelle1[[#This Row],[Einnahme]]="",Tabelle1[[#This Row],[Ausgabe]]=""),"",F29+D30-E30)</f>
        <v/>
      </c>
      <c r="G30" s="114"/>
      <c r="H30" s="114"/>
      <c r="I30" s="114"/>
    </row>
    <row r="31" spans="1:9" s="40" customFormat="1" ht="13.8" x14ac:dyDescent="0.25">
      <c r="A31" s="116"/>
      <c r="B31" s="113"/>
      <c r="C31" s="3"/>
      <c r="D31" s="1"/>
      <c r="E31" s="1"/>
      <c r="F31" s="5" t="str">
        <f>IF(AND(Tabelle1[[#This Row],[Einnahme]]="",Tabelle1[[#This Row],[Ausgabe]]=""),"",F30+D31-E31)</f>
        <v/>
      </c>
      <c r="G31" s="114"/>
      <c r="H31" s="114"/>
      <c r="I31" s="114"/>
    </row>
    <row r="32" spans="1:9" s="40" customFormat="1" ht="13.8" x14ac:dyDescent="0.25">
      <c r="A32" s="116"/>
      <c r="B32" s="113"/>
      <c r="C32" s="3"/>
      <c r="D32" s="1"/>
      <c r="E32" s="1"/>
      <c r="F32" s="5" t="str">
        <f>IF(AND(Tabelle1[[#This Row],[Einnahme]]="",Tabelle1[[#This Row],[Ausgabe]]=""),"",F31+D32-E32)</f>
        <v/>
      </c>
      <c r="G32" s="114"/>
      <c r="H32" s="114"/>
      <c r="I32" s="114"/>
    </row>
    <row r="33" spans="1:9" s="40" customFormat="1" ht="13.8" x14ac:dyDescent="0.25">
      <c r="A33" s="116"/>
      <c r="B33" s="113"/>
      <c r="C33" s="3"/>
      <c r="D33" s="1"/>
      <c r="E33" s="1"/>
      <c r="F33" s="5" t="str">
        <f>IF(AND(Tabelle1[[#This Row],[Einnahme]]="",Tabelle1[[#This Row],[Ausgabe]]=""),"",F32+D33-E33)</f>
        <v/>
      </c>
      <c r="G33" s="114"/>
      <c r="H33" s="114"/>
      <c r="I33" s="114"/>
    </row>
    <row r="34" spans="1:9" s="40" customFormat="1" ht="13.8" x14ac:dyDescent="0.25">
      <c r="A34" s="116"/>
      <c r="B34" s="113"/>
      <c r="C34" s="3"/>
      <c r="D34" s="1"/>
      <c r="E34" s="1"/>
      <c r="F34" s="5" t="str">
        <f>IF(AND(Tabelle1[[#This Row],[Einnahme]]="",Tabelle1[[#This Row],[Ausgabe]]=""),"",F33+D34-E34)</f>
        <v/>
      </c>
      <c r="G34" s="114"/>
      <c r="H34" s="114"/>
      <c r="I34" s="114"/>
    </row>
    <row r="35" spans="1:9" s="40" customFormat="1" ht="13.8" x14ac:dyDescent="0.25">
      <c r="A35" s="116"/>
      <c r="B35" s="113"/>
      <c r="C35" s="3"/>
      <c r="D35" s="1"/>
      <c r="E35" s="1"/>
      <c r="F35" s="5" t="str">
        <f>IF(AND(Tabelle1[[#This Row],[Einnahme]]="",Tabelle1[[#This Row],[Ausgabe]]=""),"",F34+D35-E35)</f>
        <v/>
      </c>
      <c r="G35" s="114"/>
      <c r="H35" s="114"/>
      <c r="I35" s="114"/>
    </row>
    <row r="36" spans="1:9" s="40" customFormat="1" ht="13.8" x14ac:dyDescent="0.25">
      <c r="A36" s="116"/>
      <c r="B36" s="113"/>
      <c r="C36" s="3"/>
      <c r="D36" s="1"/>
      <c r="E36" s="1"/>
      <c r="F36" s="5" t="str">
        <f>IF(AND(Tabelle1[[#This Row],[Einnahme]]="",Tabelle1[[#This Row],[Ausgabe]]=""),"",F35+D36-E36)</f>
        <v/>
      </c>
      <c r="G36" s="114"/>
      <c r="H36" s="114"/>
      <c r="I36" s="114"/>
    </row>
    <row r="37" spans="1:9" s="40" customFormat="1" ht="13.8" x14ac:dyDescent="0.25">
      <c r="A37" s="116"/>
      <c r="B37" s="113"/>
      <c r="C37" s="3"/>
      <c r="D37" s="1"/>
      <c r="E37" s="1"/>
      <c r="F37" s="5" t="str">
        <f>IF(AND(Tabelle1[[#This Row],[Einnahme]]="",Tabelle1[[#This Row],[Ausgabe]]=""),"",F36+D37-E37)</f>
        <v/>
      </c>
      <c r="G37" s="114"/>
      <c r="H37" s="114"/>
      <c r="I37" s="114"/>
    </row>
    <row r="38" spans="1:9" s="40" customFormat="1" ht="13.8" x14ac:dyDescent="0.25">
      <c r="A38" s="116"/>
      <c r="B38" s="113"/>
      <c r="C38" s="3"/>
      <c r="D38" s="1"/>
      <c r="E38" s="1"/>
      <c r="F38" s="5" t="str">
        <f>IF(AND(Tabelle1[[#This Row],[Einnahme]]="",Tabelle1[[#This Row],[Ausgabe]]=""),"",F37+D38-E38)</f>
        <v/>
      </c>
      <c r="G38" s="114"/>
      <c r="H38" s="114"/>
      <c r="I38" s="114"/>
    </row>
    <row r="39" spans="1:9" s="40" customFormat="1" ht="13.8" x14ac:dyDescent="0.25">
      <c r="A39" s="116"/>
      <c r="B39" s="113"/>
      <c r="C39" s="3"/>
      <c r="D39" s="1"/>
      <c r="E39" s="1"/>
      <c r="F39" s="5" t="str">
        <f>IF(AND(Tabelle1[[#This Row],[Einnahme]]="",Tabelle1[[#This Row],[Ausgabe]]=""),"",F38+D39-E39)</f>
        <v/>
      </c>
      <c r="G39" s="114"/>
      <c r="H39" s="114"/>
      <c r="I39" s="114"/>
    </row>
    <row r="40" spans="1:9" s="40" customFormat="1" ht="13.8" x14ac:dyDescent="0.25">
      <c r="A40" s="116"/>
      <c r="B40" s="113"/>
      <c r="C40" s="3"/>
      <c r="D40" s="1"/>
      <c r="E40" s="1"/>
      <c r="F40" s="5" t="str">
        <f>IF(AND(Tabelle1[[#This Row],[Einnahme]]="",Tabelle1[[#This Row],[Ausgabe]]=""),"",F39+D40-E40)</f>
        <v/>
      </c>
      <c r="G40" s="114"/>
      <c r="H40" s="114"/>
      <c r="I40" s="114"/>
    </row>
    <row r="41" spans="1:9" s="40" customFormat="1" ht="13.8" x14ac:dyDescent="0.25">
      <c r="A41" s="116"/>
      <c r="B41" s="113"/>
      <c r="C41" s="3"/>
      <c r="D41" s="1"/>
      <c r="E41" s="1"/>
      <c r="F41" s="5" t="str">
        <f>IF(AND(Tabelle1[[#This Row],[Einnahme]]="",Tabelle1[[#This Row],[Ausgabe]]=""),"",F40+D41-E41)</f>
        <v/>
      </c>
      <c r="G41" s="114"/>
      <c r="H41" s="114"/>
      <c r="I41" s="114"/>
    </row>
    <row r="42" spans="1:9" s="40" customFormat="1" ht="13.8" x14ac:dyDescent="0.25">
      <c r="A42" s="116"/>
      <c r="B42" s="113"/>
      <c r="C42" s="3"/>
      <c r="D42" s="1"/>
      <c r="E42" s="1"/>
      <c r="F42" s="5" t="str">
        <f>IF(AND(Tabelle1[[#This Row],[Einnahme]]="",Tabelle1[[#This Row],[Ausgabe]]=""),"",F41+D42-E42)</f>
        <v/>
      </c>
      <c r="G42" s="114"/>
      <c r="H42" s="114"/>
      <c r="I42" s="114"/>
    </row>
    <row r="43" spans="1:9" s="40" customFormat="1" ht="13.8" x14ac:dyDescent="0.25">
      <c r="A43" s="116"/>
      <c r="B43" s="113"/>
      <c r="C43" s="3"/>
      <c r="D43" s="1"/>
      <c r="E43" s="1"/>
      <c r="F43" s="5" t="str">
        <f>IF(AND(Tabelle1[[#This Row],[Einnahme]]="",Tabelle1[[#This Row],[Ausgabe]]=""),"",F42+D43-E43)</f>
        <v/>
      </c>
      <c r="G43" s="114"/>
      <c r="H43" s="114"/>
      <c r="I43" s="114"/>
    </row>
    <row r="44" spans="1:9" s="40" customFormat="1" ht="13.8" x14ac:dyDescent="0.25">
      <c r="A44" s="116"/>
      <c r="B44" s="113"/>
      <c r="C44" s="3"/>
      <c r="D44" s="1"/>
      <c r="E44" s="1"/>
      <c r="F44" s="5" t="str">
        <f>IF(AND(Tabelle1[[#This Row],[Einnahme]]="",Tabelle1[[#This Row],[Ausgabe]]=""),"",F43+D44-E44)</f>
        <v/>
      </c>
      <c r="G44" s="114"/>
      <c r="H44" s="114"/>
      <c r="I44" s="114"/>
    </row>
    <row r="45" spans="1:9" s="40" customFormat="1" ht="13.8" x14ac:dyDescent="0.25">
      <c r="A45" s="116"/>
      <c r="B45" s="113"/>
      <c r="C45" s="3"/>
      <c r="D45" s="1"/>
      <c r="E45" s="1"/>
      <c r="F45" s="5" t="str">
        <f>IF(AND(Tabelle1[[#This Row],[Einnahme]]="",Tabelle1[[#This Row],[Ausgabe]]=""),"",F44+D45-E45)</f>
        <v/>
      </c>
      <c r="G45" s="114"/>
      <c r="H45" s="114"/>
      <c r="I45" s="114"/>
    </row>
    <row r="46" spans="1:9" s="40" customFormat="1" ht="22.5" customHeight="1" x14ac:dyDescent="0.25">
      <c r="A46" s="41"/>
      <c r="B46" s="41"/>
      <c r="C46" s="42" t="s">
        <v>26</v>
      </c>
      <c r="D46" s="43">
        <f>SUM(D5:D45)</f>
        <v>0</v>
      </c>
      <c r="E46" s="43">
        <f>SUM(E4:E45)</f>
        <v>0</v>
      </c>
      <c r="F46" s="44"/>
      <c r="G46" s="45"/>
      <c r="H46" s="33"/>
      <c r="I46" s="39"/>
    </row>
    <row r="47" spans="1:9" s="40" customFormat="1" ht="15.75" customHeight="1" thickBot="1" x14ac:dyDescent="0.3">
      <c r="A47" s="55"/>
      <c r="B47" s="55"/>
      <c r="C47" s="55"/>
      <c r="D47" s="46"/>
      <c r="E47" s="46"/>
      <c r="F47" s="46"/>
      <c r="G47" s="45"/>
      <c r="H47" s="33"/>
      <c r="I47" s="39"/>
    </row>
    <row r="48" spans="1:9" s="40" customFormat="1" ht="44.25" customHeight="1" thickBot="1" x14ac:dyDescent="0.3">
      <c r="A48" s="171" t="s">
        <v>131</v>
      </c>
      <c r="B48" s="171"/>
      <c r="C48" s="172"/>
      <c r="D48" s="168">
        <f>D3+D46-E46</f>
        <v>0</v>
      </c>
      <c r="E48" s="169"/>
      <c r="F48" s="169"/>
      <c r="G48" s="170"/>
      <c r="H48" s="33"/>
      <c r="I48" s="39"/>
    </row>
    <row r="49" spans="1:7" ht="24.75" customHeight="1" x14ac:dyDescent="0.25">
      <c r="A49" s="47"/>
      <c r="B49" s="36"/>
      <c r="G49" s="48"/>
    </row>
    <row r="50" spans="1:7" ht="24.75" customHeight="1" x14ac:dyDescent="0.25">
      <c r="A50" s="47"/>
      <c r="B50" s="36"/>
      <c r="C50" s="40"/>
      <c r="D50" s="50"/>
      <c r="E50" s="51"/>
      <c r="F50" s="51"/>
      <c r="G50" s="48"/>
    </row>
  </sheetData>
  <sheetProtection algorithmName="SHA-512" hashValue="/fY4TwOdl3texZoJJh9vJWa4pPUwEjUckHBIRbmXzaTjAsBZYRSmSsNUArHqVgKDDzfuAsig/wOHKnEevBXjhg==" saltValue="KzslOSSOnrQ3JjEOz6ccsQ==" spinCount="100000" sheet="1" objects="1" scenarios="1" selectLockedCells="1"/>
  <protectedRanges>
    <protectedRange sqref="D3" name="Bereich1"/>
  </protectedRanges>
  <mergeCells count="3">
    <mergeCell ref="D3:G3"/>
    <mergeCell ref="D48:G48"/>
    <mergeCell ref="A48:C48"/>
  </mergeCells>
  <phoneticPr fontId="0" type="noConversion"/>
  <conditionalFormatting sqref="A6">
    <cfRule type="expression" dxfId="166" priority="3">
      <formula>(A6&lt;&gt;MAX(A5:A6))*(A6&lt;&gt;"")</formula>
    </cfRule>
  </conditionalFormatting>
  <conditionalFormatting sqref="A7">
    <cfRule type="expression" dxfId="165" priority="42">
      <formula>(A7&lt;&gt;MAX(A5:A7))*(A7&lt;&gt;"")</formula>
    </cfRule>
  </conditionalFormatting>
  <conditionalFormatting sqref="A8">
    <cfRule type="expression" dxfId="164" priority="41">
      <formula>(A8&lt;&gt;MAX(A5:A8))*(A8&lt;&gt;"")</formula>
    </cfRule>
  </conditionalFormatting>
  <conditionalFormatting sqref="A9">
    <cfRule type="expression" dxfId="163" priority="40">
      <formula>(A9&lt;&gt;MAX(A5:A9))*(A9&lt;&gt;"")</formula>
    </cfRule>
  </conditionalFormatting>
  <conditionalFormatting sqref="A10">
    <cfRule type="expression" dxfId="162" priority="39">
      <formula>(A10&lt;&gt;MAX(A5:A10))*(A10&lt;&gt;"")</formula>
    </cfRule>
  </conditionalFormatting>
  <conditionalFormatting sqref="A11">
    <cfRule type="expression" dxfId="161" priority="37">
      <formula>(A11&lt;&gt;MAX(A5:A11))*(A11&lt;&gt;"")</formula>
    </cfRule>
  </conditionalFormatting>
  <conditionalFormatting sqref="A12">
    <cfRule type="expression" dxfId="160" priority="36">
      <formula>(A12&lt;&gt;MAX(A5:A12))*(A12&lt;&gt;"")</formula>
    </cfRule>
  </conditionalFormatting>
  <conditionalFormatting sqref="A13">
    <cfRule type="expression" dxfId="159" priority="35">
      <formula>(A13&lt;&gt;MAX(A5:A13))*(A13&lt;&gt;"")</formula>
    </cfRule>
  </conditionalFormatting>
  <conditionalFormatting sqref="A14">
    <cfRule type="expression" dxfId="158" priority="34">
      <formula>(A14&lt;&gt;MAX(A5:A14))*(A14&lt;&gt;"")</formula>
    </cfRule>
  </conditionalFormatting>
  <conditionalFormatting sqref="A15">
    <cfRule type="expression" dxfId="157" priority="33">
      <formula>(A15&lt;&gt;MAX(A5:A15))*(A15&lt;&gt;"")</formula>
    </cfRule>
  </conditionalFormatting>
  <conditionalFormatting sqref="A16">
    <cfRule type="expression" dxfId="156" priority="32">
      <formula>(A16&lt;&gt;MAX(A5:A16))*(A16&lt;&gt;"")</formula>
    </cfRule>
  </conditionalFormatting>
  <conditionalFormatting sqref="A17">
    <cfRule type="expression" dxfId="155" priority="38">
      <formula>(A17&lt;&gt;MAX(A5:A17))*(A17&lt;&gt;"")</formula>
    </cfRule>
  </conditionalFormatting>
  <conditionalFormatting sqref="A18">
    <cfRule type="expression" dxfId="154" priority="31">
      <formula>(A18&lt;&gt;MAX(A5:A18))*(A18&lt;&gt;"")</formula>
    </cfRule>
  </conditionalFormatting>
  <conditionalFormatting sqref="A19">
    <cfRule type="expression" dxfId="153" priority="30">
      <formula>(A19&lt;&gt;MAX(A5:A19))*(A19&lt;&gt;"")</formula>
    </cfRule>
  </conditionalFormatting>
  <conditionalFormatting sqref="A20">
    <cfRule type="expression" dxfId="152" priority="29">
      <formula>(A20&lt;&gt;MAX(A5:A20))*(A20&lt;&gt;"")</formula>
    </cfRule>
  </conditionalFormatting>
  <conditionalFormatting sqref="A21">
    <cfRule type="expression" dxfId="151" priority="28">
      <formula>(A21&lt;&gt;MAX(A5:A21))*(A21&lt;&gt;"")</formula>
    </cfRule>
  </conditionalFormatting>
  <conditionalFormatting sqref="A22">
    <cfRule type="expression" dxfId="150" priority="27">
      <formula>(A22&lt;&gt;MAX(A5:A22))*(A22&lt;&gt;"")</formula>
    </cfRule>
  </conditionalFormatting>
  <conditionalFormatting sqref="A23">
    <cfRule type="expression" dxfId="149" priority="26">
      <formula>(A23&lt;&gt;MAX(A5:A23))*(A23&lt;&gt;"")</formula>
    </cfRule>
  </conditionalFormatting>
  <conditionalFormatting sqref="A24">
    <cfRule type="expression" dxfId="148" priority="25">
      <formula>(A24&lt;&gt;MAX(A5:A24))*(A24&lt;&gt;"")</formula>
    </cfRule>
  </conditionalFormatting>
  <conditionalFormatting sqref="A25">
    <cfRule type="expression" dxfId="147" priority="24">
      <formula>(A25&lt;&gt;MAX(A5:A25))*(A25&lt;&gt;"")</formula>
    </cfRule>
  </conditionalFormatting>
  <conditionalFormatting sqref="A26">
    <cfRule type="expression" dxfId="146" priority="23">
      <formula>(A26&lt;&gt;MAX(A5:A26))*(A26&lt;&gt;"")</formula>
    </cfRule>
  </conditionalFormatting>
  <conditionalFormatting sqref="A27">
    <cfRule type="expression" dxfId="145" priority="22">
      <formula>(A27&lt;&gt;MAX(A5:A27))*(A27&lt;&gt;"")</formula>
    </cfRule>
  </conditionalFormatting>
  <conditionalFormatting sqref="A28">
    <cfRule type="expression" dxfId="144" priority="21">
      <formula>(A28&lt;&gt;MAX(A5:A28))*(A28&lt;&gt;"")</formula>
    </cfRule>
  </conditionalFormatting>
  <conditionalFormatting sqref="A29">
    <cfRule type="expression" dxfId="143" priority="20">
      <formula>(A29&lt;&gt;MAX(A5:A29))*(A29&lt;&gt;"")</formula>
    </cfRule>
  </conditionalFormatting>
  <conditionalFormatting sqref="A30">
    <cfRule type="expression" dxfId="142" priority="19">
      <formula>(A30&lt;&gt;MAX(A5:A30))*(A30&lt;&gt;"")</formula>
    </cfRule>
  </conditionalFormatting>
  <conditionalFormatting sqref="A31">
    <cfRule type="expression" dxfId="141" priority="18">
      <formula>(A31&lt;&gt;MAX(A5:A31))*(A31&lt;&gt;"")</formula>
    </cfRule>
  </conditionalFormatting>
  <conditionalFormatting sqref="A32">
    <cfRule type="expression" dxfId="140" priority="17">
      <formula>(A32&lt;&gt;MAX(A5:A32))*(A32&lt;&gt;"")</formula>
    </cfRule>
  </conditionalFormatting>
  <conditionalFormatting sqref="A33">
    <cfRule type="expression" dxfId="139" priority="16">
      <formula>(A33&lt;&gt;MAX(A5:A33))*(A33&lt;&gt;"")</formula>
    </cfRule>
  </conditionalFormatting>
  <conditionalFormatting sqref="A34">
    <cfRule type="expression" dxfId="138" priority="15">
      <formula>(A34&lt;&gt;MAX(A5:A34))*(A34&lt;&gt;"")</formula>
    </cfRule>
  </conditionalFormatting>
  <conditionalFormatting sqref="A35">
    <cfRule type="expression" dxfId="137" priority="14">
      <formula>(A35&lt;&gt;MAX(A5:A35))*(A35&lt;&gt;"")</formula>
    </cfRule>
  </conditionalFormatting>
  <conditionalFormatting sqref="A36">
    <cfRule type="expression" dxfId="136" priority="13">
      <formula>(A36&lt;&gt;MAX(A5:A36))*(A36&lt;&gt;"")</formula>
    </cfRule>
  </conditionalFormatting>
  <conditionalFormatting sqref="A37">
    <cfRule type="expression" dxfId="135" priority="12">
      <formula>(A37&lt;&gt;MAX(A5:A37))*(A37&lt;&gt;"")</formula>
    </cfRule>
  </conditionalFormatting>
  <conditionalFormatting sqref="A38">
    <cfRule type="expression" dxfId="134" priority="11">
      <formula>(A38&lt;&gt;MAX(A5:A38))*(A38&lt;&gt;"")</formula>
    </cfRule>
  </conditionalFormatting>
  <conditionalFormatting sqref="A39">
    <cfRule type="expression" dxfId="133" priority="10">
      <formula>(A39&lt;&gt;MAX(A5:A39))*(A39&lt;&gt;"")</formula>
    </cfRule>
  </conditionalFormatting>
  <conditionalFormatting sqref="A40">
    <cfRule type="expression" dxfId="132" priority="9">
      <formula>(A40&lt;&gt;MAX(A5:A40))*(A40&lt;&gt;"")</formula>
    </cfRule>
  </conditionalFormatting>
  <conditionalFormatting sqref="A41">
    <cfRule type="expression" dxfId="131" priority="8">
      <formula>(A41&lt;&gt;MAX(A5:A41))*(A41&lt;&gt;"")</formula>
    </cfRule>
  </conditionalFormatting>
  <conditionalFormatting sqref="A42">
    <cfRule type="expression" dxfId="130" priority="7">
      <formula>(A42&lt;&gt;MAX(A5:A42))*(A42&lt;&gt;"")</formula>
    </cfRule>
  </conditionalFormatting>
  <conditionalFormatting sqref="A43">
    <cfRule type="expression" dxfId="129" priority="6">
      <formula>(A43&lt;&gt;MAX(A5:A43))*(A43&lt;&gt;"")</formula>
    </cfRule>
  </conditionalFormatting>
  <conditionalFormatting sqref="A44">
    <cfRule type="expression" dxfId="128" priority="5">
      <formula>(A44&lt;&gt;MAX(A5:A44))*(A44&lt;&gt;"")</formula>
    </cfRule>
  </conditionalFormatting>
  <conditionalFormatting sqref="A45">
    <cfRule type="expression" dxfId="127" priority="4">
      <formula>(A45&lt;&gt;MAX(A5:A45))*(A45&lt;&gt;"")</formula>
    </cfRule>
  </conditionalFormatting>
  <conditionalFormatting sqref="F5:F45">
    <cfRule type="expression" dxfId="126" priority="46">
      <formula>F5&lt;0</formula>
    </cfRule>
  </conditionalFormatting>
  <dataValidations count="2">
    <dataValidation type="date" operator="greaterThanOrEqual" allowBlank="1" showInputMessage="1" showErrorMessage="1" errorTitle="Kein gültiges Datum !" error="Bitte geben Sie das Datum im Format Tag.Monat.Jahr ein._x000a__x000a_Beispiel: 6.6.19 oder 06.06.19 oder 06.06.2019" sqref="A5:A45" xr:uid="{00000000-0002-0000-0100-000000000000}">
      <formula1>43617</formula1>
    </dataValidation>
    <dataValidation type="decimal" allowBlank="1" showInputMessage="1" showErrorMessage="1" errorTitle="ungültiger Wert" error="Bitte geben Sie hier nur Werte als Dezimalzahlen ein." sqref="D5:E45" xr:uid="{00000000-0002-0000-0100-000001000000}">
      <formula1>0.01</formula1>
      <formula2>5000</formula2>
    </dataValidation>
  </dataValidations>
  <pageMargins left="0.43307086614173229" right="0.39370078740157483" top="0.47244094488188981" bottom="0.43307086614173229" header="0.31496062992125984" footer="0.31496062992125984"/>
  <pageSetup paperSize="9" scale="71" orientation="portrait" r:id="rId1"/>
  <headerFooter>
    <oddFooter>&amp;RKG-V-2022-02c-S1</oddFooter>
  </headerFooter>
  <ignoredErrors>
    <ignoredError sqref="C1 D1:E2 B1:B2 G2 G49 A46:B46 B49" numberStoredAsText="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0"/>
  <sheetViews>
    <sheetView zoomScaleNormal="100" workbookViewId="0">
      <selection activeCell="A5" sqref="A5"/>
    </sheetView>
  </sheetViews>
  <sheetFormatPr baseColWidth="10" defaultColWidth="11.54296875" defaultRowHeight="15" x14ac:dyDescent="0.25"/>
  <cols>
    <col min="1" max="2" width="8.81640625" style="33" customWidth="1"/>
    <col min="3" max="3" width="28.81640625" style="33" customWidth="1"/>
    <col min="4" max="6" width="10.81640625" style="33" customWidth="1"/>
    <col min="7" max="7" width="10.81640625" style="52" customWidth="1"/>
    <col min="8" max="9" width="10.81640625" style="33" customWidth="1"/>
    <col min="10" max="16384" width="11.54296875" style="33"/>
  </cols>
  <sheetData>
    <row r="1" spans="1:9" s="30" customFormat="1" ht="17.399999999999999" x14ac:dyDescent="0.25">
      <c r="A1" s="30" t="s">
        <v>14</v>
      </c>
      <c r="E1" s="31"/>
      <c r="F1" s="31"/>
      <c r="G1" s="32" t="s">
        <v>25</v>
      </c>
      <c r="H1" s="33"/>
    </row>
    <row r="2" spans="1:9" s="40" customFormat="1" ht="21" thickBot="1" x14ac:dyDescent="0.3">
      <c r="A2" s="35"/>
      <c r="B2" s="36"/>
      <c r="C2" s="37"/>
      <c r="D2" s="33"/>
      <c r="E2" s="33"/>
      <c r="F2" s="33"/>
      <c r="G2" s="38"/>
      <c r="H2" s="33"/>
    </row>
    <row r="3" spans="1:9" s="40" customFormat="1" ht="23.25" customHeight="1" thickBot="1" x14ac:dyDescent="0.3">
      <c r="A3" s="109" t="s">
        <v>16</v>
      </c>
      <c r="B3" s="53" t="str">
        <f>IF('Kassenbuch Seite 1'!B3="","",'Kassenbuch Seite 1'!B3)</f>
        <v/>
      </c>
      <c r="C3" s="54" t="s">
        <v>135</v>
      </c>
      <c r="D3" s="173">
        <f>'Kassenbuch Seite 1'!D48:G48</f>
        <v>0</v>
      </c>
      <c r="E3" s="174"/>
      <c r="F3" s="174"/>
      <c r="G3" s="175"/>
      <c r="H3" s="33"/>
    </row>
    <row r="4" spans="1:9" ht="45" customHeight="1" x14ac:dyDescent="0.25">
      <c r="A4" s="6" t="s">
        <v>17</v>
      </c>
      <c r="B4" s="7" t="s">
        <v>18</v>
      </c>
      <c r="C4" s="8" t="s">
        <v>19</v>
      </c>
      <c r="D4" s="9" t="s">
        <v>20</v>
      </c>
      <c r="E4" s="8" t="s">
        <v>21</v>
      </c>
      <c r="F4" s="4" t="s">
        <v>22</v>
      </c>
      <c r="G4" s="4" t="s">
        <v>23</v>
      </c>
      <c r="H4" s="25" t="s">
        <v>24</v>
      </c>
      <c r="I4" s="108" t="s">
        <v>130</v>
      </c>
    </row>
    <row r="5" spans="1:9" s="40" customFormat="1" ht="13.8" x14ac:dyDescent="0.25">
      <c r="A5" s="116"/>
      <c r="B5" s="113"/>
      <c r="C5" s="3"/>
      <c r="D5" s="1"/>
      <c r="E5" s="1"/>
      <c r="F5" s="5" t="str">
        <f>IF(AND(D5="",E5=""),"",D3+D5-E5)</f>
        <v/>
      </c>
      <c r="G5" s="114"/>
      <c r="H5" s="114"/>
      <c r="I5" s="117"/>
    </row>
    <row r="6" spans="1:9" s="40" customFormat="1" ht="13.8" x14ac:dyDescent="0.25">
      <c r="A6" s="116"/>
      <c r="B6" s="113"/>
      <c r="C6" s="3"/>
      <c r="D6" s="1"/>
      <c r="E6" s="1"/>
      <c r="F6" s="5" t="str">
        <f>IF(AND(Tabelle13[[#This Row],[Einnahme]]="",Tabelle13[[#This Row],[Ausgabe]]=""),"",F5+D6-E6)</f>
        <v/>
      </c>
      <c r="G6" s="114"/>
      <c r="H6" s="114"/>
      <c r="I6" s="117"/>
    </row>
    <row r="7" spans="1:9" s="40" customFormat="1" ht="13.8" x14ac:dyDescent="0.25">
      <c r="A7" s="116"/>
      <c r="B7" s="113"/>
      <c r="C7" s="3"/>
      <c r="D7" s="2"/>
      <c r="E7" s="2"/>
      <c r="F7" s="5" t="str">
        <f>IF(AND(Tabelle13[[#This Row],[Einnahme]]="",Tabelle13[[#This Row],[Ausgabe]]=""),"",F6+D7-E7)</f>
        <v/>
      </c>
      <c r="G7" s="114"/>
      <c r="H7" s="114"/>
      <c r="I7" s="117"/>
    </row>
    <row r="8" spans="1:9" s="40" customFormat="1" ht="13.8" x14ac:dyDescent="0.25">
      <c r="A8" s="116"/>
      <c r="B8" s="113"/>
      <c r="C8" s="3"/>
      <c r="D8" s="2"/>
      <c r="E8" s="2"/>
      <c r="F8" s="5" t="str">
        <f>IF(AND(Tabelle13[[#This Row],[Einnahme]]="",Tabelle13[[#This Row],[Ausgabe]]=""),"",F7+D8-E8)</f>
        <v/>
      </c>
      <c r="G8" s="114"/>
      <c r="H8" s="114"/>
      <c r="I8" s="117"/>
    </row>
    <row r="9" spans="1:9" s="40" customFormat="1" ht="13.8" x14ac:dyDescent="0.25">
      <c r="A9" s="116"/>
      <c r="B9" s="113"/>
      <c r="C9" s="3"/>
      <c r="D9" s="2"/>
      <c r="E9" s="2"/>
      <c r="F9" s="5" t="str">
        <f>IF(AND(Tabelle13[[#This Row],[Einnahme]]="",Tabelle13[[#This Row],[Ausgabe]]=""),"",F8+D9-E9)</f>
        <v/>
      </c>
      <c r="G9" s="114"/>
      <c r="H9" s="114"/>
      <c r="I9" s="117"/>
    </row>
    <row r="10" spans="1:9" s="40" customFormat="1" ht="13.8" x14ac:dyDescent="0.25">
      <c r="A10" s="116"/>
      <c r="B10" s="113"/>
      <c r="C10" s="3"/>
      <c r="D10" s="1"/>
      <c r="E10" s="1"/>
      <c r="F10" s="5" t="str">
        <f>IF(AND(Tabelle13[[#This Row],[Einnahme]]="",Tabelle13[[#This Row],[Ausgabe]]=""),"",F9+D10-E10)</f>
        <v/>
      </c>
      <c r="G10" s="114"/>
      <c r="H10" s="114"/>
      <c r="I10" s="117"/>
    </row>
    <row r="11" spans="1:9" s="40" customFormat="1" ht="13.8" x14ac:dyDescent="0.25">
      <c r="A11" s="116"/>
      <c r="B11" s="113"/>
      <c r="C11" s="3"/>
      <c r="D11" s="1"/>
      <c r="E11" s="1"/>
      <c r="F11" s="5" t="str">
        <f>IF(AND(Tabelle13[[#This Row],[Einnahme]]="",Tabelle13[[#This Row],[Ausgabe]]=""),"",F10+D11-E11)</f>
        <v/>
      </c>
      <c r="G11" s="114"/>
      <c r="H11" s="114"/>
      <c r="I11" s="117"/>
    </row>
    <row r="12" spans="1:9" s="40" customFormat="1" ht="13.8" x14ac:dyDescent="0.25">
      <c r="A12" s="116"/>
      <c r="B12" s="113"/>
      <c r="C12" s="3"/>
      <c r="D12" s="1"/>
      <c r="E12" s="1"/>
      <c r="F12" s="5" t="str">
        <f>IF(AND(Tabelle13[[#This Row],[Einnahme]]="",Tabelle13[[#This Row],[Ausgabe]]=""),"",F11+D12-E12)</f>
        <v/>
      </c>
      <c r="G12" s="114"/>
      <c r="H12" s="114"/>
      <c r="I12" s="117"/>
    </row>
    <row r="13" spans="1:9" s="40" customFormat="1" ht="13.8" x14ac:dyDescent="0.25">
      <c r="A13" s="116"/>
      <c r="B13" s="113"/>
      <c r="C13" s="3"/>
      <c r="D13" s="1"/>
      <c r="E13" s="1"/>
      <c r="F13" s="5" t="str">
        <f>IF(AND(Tabelle13[[#This Row],[Einnahme]]="",Tabelle13[[#This Row],[Ausgabe]]=""),"",F12+D13-E13)</f>
        <v/>
      </c>
      <c r="G13" s="114"/>
      <c r="H13" s="114"/>
      <c r="I13" s="117"/>
    </row>
    <row r="14" spans="1:9" s="40" customFormat="1" ht="13.8" x14ac:dyDescent="0.25">
      <c r="A14" s="116"/>
      <c r="B14" s="113"/>
      <c r="C14" s="3"/>
      <c r="D14" s="1"/>
      <c r="E14" s="1"/>
      <c r="F14" s="5" t="str">
        <f>IF(AND(Tabelle13[[#This Row],[Einnahme]]="",Tabelle13[[#This Row],[Ausgabe]]=""),"",F13+D14-E14)</f>
        <v/>
      </c>
      <c r="G14" s="114"/>
      <c r="H14" s="114"/>
      <c r="I14" s="117"/>
    </row>
    <row r="15" spans="1:9" s="40" customFormat="1" ht="13.8" x14ac:dyDescent="0.25">
      <c r="A15" s="116"/>
      <c r="B15" s="113"/>
      <c r="C15" s="3"/>
      <c r="D15" s="1"/>
      <c r="E15" s="1"/>
      <c r="F15" s="5" t="str">
        <f>IF(AND(Tabelle13[[#This Row],[Einnahme]]="",Tabelle13[[#This Row],[Ausgabe]]=""),"",F14+D15-E15)</f>
        <v/>
      </c>
      <c r="G15" s="114"/>
      <c r="H15" s="114"/>
      <c r="I15" s="117"/>
    </row>
    <row r="16" spans="1:9" s="40" customFormat="1" ht="13.8" x14ac:dyDescent="0.25">
      <c r="A16" s="116"/>
      <c r="B16" s="113"/>
      <c r="C16" s="3"/>
      <c r="D16" s="1"/>
      <c r="E16" s="1"/>
      <c r="F16" s="5" t="str">
        <f>IF(AND(Tabelle13[[#This Row],[Einnahme]]="",Tabelle13[[#This Row],[Ausgabe]]=""),"",F15+D16-E16)</f>
        <v/>
      </c>
      <c r="G16" s="114"/>
      <c r="H16" s="114"/>
      <c r="I16" s="117"/>
    </row>
    <row r="17" spans="1:9" s="40" customFormat="1" ht="13.8" x14ac:dyDescent="0.25">
      <c r="A17" s="116"/>
      <c r="B17" s="113"/>
      <c r="C17" s="3"/>
      <c r="D17" s="1"/>
      <c r="E17" s="1"/>
      <c r="F17" s="5" t="str">
        <f>IF(AND(Tabelle13[[#This Row],[Einnahme]]="",Tabelle13[[#This Row],[Ausgabe]]=""),"",F16+D17-E17)</f>
        <v/>
      </c>
      <c r="G17" s="114"/>
      <c r="H17" s="114"/>
      <c r="I17" s="117"/>
    </row>
    <row r="18" spans="1:9" s="40" customFormat="1" ht="13.8" x14ac:dyDescent="0.25">
      <c r="A18" s="116"/>
      <c r="B18" s="113"/>
      <c r="C18" s="3"/>
      <c r="D18" s="1"/>
      <c r="E18" s="1"/>
      <c r="F18" s="5" t="str">
        <f>IF(AND(Tabelle13[[#This Row],[Einnahme]]="",Tabelle13[[#This Row],[Ausgabe]]=""),"",F17+D18-E18)</f>
        <v/>
      </c>
      <c r="G18" s="114"/>
      <c r="H18" s="114"/>
      <c r="I18" s="117"/>
    </row>
    <row r="19" spans="1:9" s="40" customFormat="1" ht="13.8" x14ac:dyDescent="0.25">
      <c r="A19" s="116"/>
      <c r="B19" s="113"/>
      <c r="C19" s="3"/>
      <c r="D19" s="2"/>
      <c r="E19" s="2"/>
      <c r="F19" s="5" t="str">
        <f>IF(AND(Tabelle13[[#This Row],[Einnahme]]="",Tabelle13[[#This Row],[Ausgabe]]=""),"",F18+D19-E19)</f>
        <v/>
      </c>
      <c r="G19" s="114"/>
      <c r="H19" s="114"/>
      <c r="I19" s="117"/>
    </row>
    <row r="20" spans="1:9" s="40" customFormat="1" ht="13.8" x14ac:dyDescent="0.25">
      <c r="A20" s="116"/>
      <c r="B20" s="113"/>
      <c r="C20" s="3"/>
      <c r="D20" s="1"/>
      <c r="E20" s="1"/>
      <c r="F20" s="5" t="str">
        <f>IF(AND(Tabelle13[[#This Row],[Einnahme]]="",Tabelle13[[#This Row],[Ausgabe]]=""),"",F19+D20-E20)</f>
        <v/>
      </c>
      <c r="G20" s="114"/>
      <c r="H20" s="114"/>
      <c r="I20" s="117"/>
    </row>
    <row r="21" spans="1:9" s="40" customFormat="1" ht="13.8" x14ac:dyDescent="0.25">
      <c r="A21" s="116"/>
      <c r="B21" s="113"/>
      <c r="C21" s="3"/>
      <c r="D21" s="2"/>
      <c r="E21" s="2"/>
      <c r="F21" s="5" t="str">
        <f>IF(AND(Tabelle13[[#This Row],[Einnahme]]="",Tabelle13[[#This Row],[Ausgabe]]=""),"",F20+D21-E21)</f>
        <v/>
      </c>
      <c r="G21" s="114"/>
      <c r="H21" s="114"/>
      <c r="I21" s="117"/>
    </row>
    <row r="22" spans="1:9" s="40" customFormat="1" ht="13.8" x14ac:dyDescent="0.25">
      <c r="A22" s="116"/>
      <c r="B22" s="113"/>
      <c r="C22" s="3"/>
      <c r="D22" s="2"/>
      <c r="E22" s="2"/>
      <c r="F22" s="5" t="str">
        <f>IF(AND(Tabelle13[[#This Row],[Einnahme]]="",Tabelle13[[#This Row],[Ausgabe]]=""),"",F21+D22-E22)</f>
        <v/>
      </c>
      <c r="G22" s="114"/>
      <c r="H22" s="114"/>
      <c r="I22" s="117"/>
    </row>
    <row r="23" spans="1:9" s="40" customFormat="1" ht="13.8" x14ac:dyDescent="0.25">
      <c r="A23" s="116"/>
      <c r="B23" s="113"/>
      <c r="C23" s="3"/>
      <c r="D23" s="2"/>
      <c r="E23" s="2"/>
      <c r="F23" s="5" t="str">
        <f>IF(AND(Tabelle13[[#This Row],[Einnahme]]="",Tabelle13[[#This Row],[Ausgabe]]=""),"",F22+D23-E23)</f>
        <v/>
      </c>
      <c r="G23" s="114"/>
      <c r="H23" s="114"/>
      <c r="I23" s="117"/>
    </row>
    <row r="24" spans="1:9" s="40" customFormat="1" ht="13.8" x14ac:dyDescent="0.25">
      <c r="A24" s="116"/>
      <c r="B24" s="113"/>
      <c r="C24" s="3"/>
      <c r="D24" s="2"/>
      <c r="E24" s="2"/>
      <c r="F24" s="5" t="str">
        <f>IF(AND(Tabelle13[[#This Row],[Einnahme]]="",Tabelle13[[#This Row],[Ausgabe]]=""),"",F23+D24-E24)</f>
        <v/>
      </c>
      <c r="G24" s="114"/>
      <c r="H24" s="114"/>
      <c r="I24" s="117"/>
    </row>
    <row r="25" spans="1:9" s="40" customFormat="1" ht="13.8" x14ac:dyDescent="0.25">
      <c r="A25" s="116"/>
      <c r="B25" s="113"/>
      <c r="C25" s="3"/>
      <c r="D25" s="1"/>
      <c r="E25" s="1"/>
      <c r="F25" s="5" t="str">
        <f>IF(AND(Tabelle13[[#This Row],[Einnahme]]="",Tabelle13[[#This Row],[Ausgabe]]=""),"",F24+D25-E25)</f>
        <v/>
      </c>
      <c r="G25" s="114"/>
      <c r="H25" s="114"/>
      <c r="I25" s="117"/>
    </row>
    <row r="26" spans="1:9" s="40" customFormat="1" ht="13.8" x14ac:dyDescent="0.25">
      <c r="A26" s="116"/>
      <c r="B26" s="113"/>
      <c r="C26" s="3"/>
      <c r="D26" s="2"/>
      <c r="E26" s="2"/>
      <c r="F26" s="5" t="str">
        <f>IF(AND(Tabelle13[[#This Row],[Einnahme]]="",Tabelle13[[#This Row],[Ausgabe]]=""),"",F25+D26-E26)</f>
        <v/>
      </c>
      <c r="G26" s="114"/>
      <c r="H26" s="114"/>
      <c r="I26" s="117"/>
    </row>
    <row r="27" spans="1:9" s="40" customFormat="1" ht="13.8" x14ac:dyDescent="0.25">
      <c r="A27" s="116"/>
      <c r="B27" s="113"/>
      <c r="C27" s="3"/>
      <c r="D27" s="1"/>
      <c r="E27" s="1"/>
      <c r="F27" s="5" t="str">
        <f>IF(AND(Tabelle13[[#This Row],[Einnahme]]="",Tabelle13[[#This Row],[Ausgabe]]=""),"",F26+D27-E27)</f>
        <v/>
      </c>
      <c r="G27" s="114"/>
      <c r="H27" s="114"/>
      <c r="I27" s="117"/>
    </row>
    <row r="28" spans="1:9" s="40" customFormat="1" ht="13.8" x14ac:dyDescent="0.25">
      <c r="A28" s="116"/>
      <c r="B28" s="113"/>
      <c r="C28" s="3"/>
      <c r="D28" s="1"/>
      <c r="E28" s="1"/>
      <c r="F28" s="5" t="str">
        <f>IF(AND(Tabelle13[[#This Row],[Einnahme]]="",Tabelle13[[#This Row],[Ausgabe]]=""),"",F27+D28-E28)</f>
        <v/>
      </c>
      <c r="G28" s="114"/>
      <c r="H28" s="114"/>
      <c r="I28" s="117"/>
    </row>
    <row r="29" spans="1:9" s="40" customFormat="1" ht="13.8" x14ac:dyDescent="0.25">
      <c r="A29" s="116"/>
      <c r="B29" s="113"/>
      <c r="C29" s="3"/>
      <c r="D29" s="1"/>
      <c r="E29" s="1"/>
      <c r="F29" s="5" t="str">
        <f>IF(AND(Tabelle13[[#This Row],[Einnahme]]="",Tabelle13[[#This Row],[Ausgabe]]=""),"",F28+D29-E29)</f>
        <v/>
      </c>
      <c r="G29" s="114"/>
      <c r="H29" s="114"/>
      <c r="I29" s="117"/>
    </row>
    <row r="30" spans="1:9" s="40" customFormat="1" ht="13.8" x14ac:dyDescent="0.25">
      <c r="A30" s="116"/>
      <c r="B30" s="113"/>
      <c r="C30" s="3"/>
      <c r="D30" s="1"/>
      <c r="E30" s="1"/>
      <c r="F30" s="5" t="str">
        <f>IF(AND(Tabelle13[[#This Row],[Einnahme]]="",Tabelle13[[#This Row],[Ausgabe]]=""),"",F29+D30-E30)</f>
        <v/>
      </c>
      <c r="G30" s="114"/>
      <c r="H30" s="114"/>
      <c r="I30" s="117"/>
    </row>
    <row r="31" spans="1:9" s="40" customFormat="1" ht="13.8" x14ac:dyDescent="0.25">
      <c r="A31" s="116"/>
      <c r="B31" s="113"/>
      <c r="C31" s="3"/>
      <c r="D31" s="1"/>
      <c r="E31" s="1"/>
      <c r="F31" s="5" t="str">
        <f>IF(AND(Tabelle13[[#This Row],[Einnahme]]="",Tabelle13[[#This Row],[Ausgabe]]=""),"",F30+D31-E31)</f>
        <v/>
      </c>
      <c r="G31" s="114"/>
      <c r="H31" s="114"/>
      <c r="I31" s="117"/>
    </row>
    <row r="32" spans="1:9" s="40" customFormat="1" ht="13.8" x14ac:dyDescent="0.25">
      <c r="A32" s="116"/>
      <c r="B32" s="113"/>
      <c r="C32" s="3"/>
      <c r="D32" s="1"/>
      <c r="E32" s="1"/>
      <c r="F32" s="5" t="str">
        <f>IF(AND(Tabelle13[[#This Row],[Einnahme]]="",Tabelle13[[#This Row],[Ausgabe]]=""),"",F31+D32-E32)</f>
        <v/>
      </c>
      <c r="G32" s="114"/>
      <c r="H32" s="114"/>
      <c r="I32" s="117"/>
    </row>
    <row r="33" spans="1:9" s="40" customFormat="1" ht="13.8" x14ac:dyDescent="0.25">
      <c r="A33" s="116"/>
      <c r="B33" s="113"/>
      <c r="C33" s="3"/>
      <c r="D33" s="1"/>
      <c r="E33" s="1"/>
      <c r="F33" s="5" t="str">
        <f>IF(AND(Tabelle13[[#This Row],[Einnahme]]="",Tabelle13[[#This Row],[Ausgabe]]=""),"",F32+D33-E33)</f>
        <v/>
      </c>
      <c r="G33" s="114"/>
      <c r="H33" s="114"/>
      <c r="I33" s="117"/>
    </row>
    <row r="34" spans="1:9" s="40" customFormat="1" ht="13.8" x14ac:dyDescent="0.25">
      <c r="A34" s="116"/>
      <c r="B34" s="113"/>
      <c r="C34" s="3"/>
      <c r="D34" s="1"/>
      <c r="E34" s="1"/>
      <c r="F34" s="5" t="str">
        <f>IF(AND(Tabelle13[[#This Row],[Einnahme]]="",Tabelle13[[#This Row],[Ausgabe]]=""),"",F33+D34-E34)</f>
        <v/>
      </c>
      <c r="G34" s="114"/>
      <c r="H34" s="114"/>
      <c r="I34" s="117"/>
    </row>
    <row r="35" spans="1:9" s="40" customFormat="1" ht="13.8" x14ac:dyDescent="0.25">
      <c r="A35" s="116"/>
      <c r="B35" s="113"/>
      <c r="C35" s="3"/>
      <c r="D35" s="1"/>
      <c r="E35" s="1"/>
      <c r="F35" s="5" t="str">
        <f>IF(AND(Tabelle13[[#This Row],[Einnahme]]="",Tabelle13[[#This Row],[Ausgabe]]=""),"",F34+D35-E35)</f>
        <v/>
      </c>
      <c r="G35" s="114"/>
      <c r="H35" s="114"/>
      <c r="I35" s="117"/>
    </row>
    <row r="36" spans="1:9" s="40" customFormat="1" ht="13.8" x14ac:dyDescent="0.25">
      <c r="A36" s="116"/>
      <c r="B36" s="113"/>
      <c r="C36" s="3"/>
      <c r="D36" s="1"/>
      <c r="E36" s="1"/>
      <c r="F36" s="5" t="str">
        <f>IF(AND(Tabelle13[[#This Row],[Einnahme]]="",Tabelle13[[#This Row],[Ausgabe]]=""),"",F35+D36-E36)</f>
        <v/>
      </c>
      <c r="G36" s="114"/>
      <c r="H36" s="114"/>
      <c r="I36" s="117"/>
    </row>
    <row r="37" spans="1:9" s="40" customFormat="1" ht="13.8" x14ac:dyDescent="0.25">
      <c r="A37" s="116"/>
      <c r="B37" s="113"/>
      <c r="C37" s="3"/>
      <c r="D37" s="1"/>
      <c r="E37" s="1"/>
      <c r="F37" s="5" t="str">
        <f>IF(AND(Tabelle13[[#This Row],[Einnahme]]="",Tabelle13[[#This Row],[Ausgabe]]=""),"",F36+D37-E37)</f>
        <v/>
      </c>
      <c r="G37" s="114"/>
      <c r="H37" s="114"/>
      <c r="I37" s="117"/>
    </row>
    <row r="38" spans="1:9" s="40" customFormat="1" ht="13.8" x14ac:dyDescent="0.25">
      <c r="A38" s="116"/>
      <c r="B38" s="113"/>
      <c r="C38" s="3"/>
      <c r="D38" s="1"/>
      <c r="E38" s="1"/>
      <c r="F38" s="5" t="str">
        <f>IF(AND(Tabelle13[[#This Row],[Einnahme]]="",Tabelle13[[#This Row],[Ausgabe]]=""),"",F37+D38-E38)</f>
        <v/>
      </c>
      <c r="G38" s="114"/>
      <c r="H38" s="114"/>
      <c r="I38" s="117"/>
    </row>
    <row r="39" spans="1:9" s="40" customFormat="1" ht="13.8" x14ac:dyDescent="0.25">
      <c r="A39" s="116"/>
      <c r="B39" s="113"/>
      <c r="C39" s="3"/>
      <c r="D39" s="1"/>
      <c r="E39" s="1"/>
      <c r="F39" s="5" t="str">
        <f>IF(AND(Tabelle13[[#This Row],[Einnahme]]="",Tabelle13[[#This Row],[Ausgabe]]=""),"",F38+D39-E39)</f>
        <v/>
      </c>
      <c r="G39" s="114"/>
      <c r="H39" s="114"/>
      <c r="I39" s="117"/>
    </row>
    <row r="40" spans="1:9" s="40" customFormat="1" ht="13.8" x14ac:dyDescent="0.25">
      <c r="A40" s="116"/>
      <c r="B40" s="113"/>
      <c r="C40" s="3"/>
      <c r="D40" s="1"/>
      <c r="E40" s="1"/>
      <c r="F40" s="5" t="str">
        <f>IF(AND(Tabelle13[[#This Row],[Einnahme]]="",Tabelle13[[#This Row],[Ausgabe]]=""),"",F39+D40-E40)</f>
        <v/>
      </c>
      <c r="G40" s="114"/>
      <c r="H40" s="114"/>
      <c r="I40" s="117"/>
    </row>
    <row r="41" spans="1:9" s="40" customFormat="1" ht="13.8" x14ac:dyDescent="0.25">
      <c r="A41" s="116"/>
      <c r="B41" s="113"/>
      <c r="C41" s="3"/>
      <c r="D41" s="1"/>
      <c r="E41" s="1"/>
      <c r="F41" s="5" t="str">
        <f>IF(AND(Tabelle13[[#This Row],[Einnahme]]="",Tabelle13[[#This Row],[Ausgabe]]=""),"",F40+D41-E41)</f>
        <v/>
      </c>
      <c r="G41" s="114"/>
      <c r="H41" s="114"/>
      <c r="I41" s="117"/>
    </row>
    <row r="42" spans="1:9" s="40" customFormat="1" ht="13.8" x14ac:dyDescent="0.25">
      <c r="A42" s="116"/>
      <c r="B42" s="113"/>
      <c r="C42" s="3"/>
      <c r="D42" s="1"/>
      <c r="E42" s="1"/>
      <c r="F42" s="5" t="str">
        <f>IF(AND(Tabelle13[[#This Row],[Einnahme]]="",Tabelle13[[#This Row],[Ausgabe]]=""),"",F41+D42-E42)</f>
        <v/>
      </c>
      <c r="G42" s="114"/>
      <c r="H42" s="114"/>
      <c r="I42" s="117"/>
    </row>
    <row r="43" spans="1:9" s="40" customFormat="1" ht="13.8" x14ac:dyDescent="0.25">
      <c r="A43" s="116"/>
      <c r="B43" s="113"/>
      <c r="C43" s="3"/>
      <c r="D43" s="1"/>
      <c r="E43" s="1"/>
      <c r="F43" s="5" t="str">
        <f>IF(AND(Tabelle13[[#This Row],[Einnahme]]="",Tabelle13[[#This Row],[Ausgabe]]=""),"",F42+D43-E43)</f>
        <v/>
      </c>
      <c r="G43" s="114"/>
      <c r="H43" s="114"/>
      <c r="I43" s="117"/>
    </row>
    <row r="44" spans="1:9" s="40" customFormat="1" ht="13.8" x14ac:dyDescent="0.25">
      <c r="A44" s="116"/>
      <c r="B44" s="113"/>
      <c r="C44" s="3"/>
      <c r="D44" s="1"/>
      <c r="E44" s="1"/>
      <c r="F44" s="5" t="str">
        <f>IF(AND(Tabelle13[[#This Row],[Einnahme]]="",Tabelle13[[#This Row],[Ausgabe]]=""),"",F43+D44-E44)</f>
        <v/>
      </c>
      <c r="G44" s="114"/>
      <c r="H44" s="114"/>
      <c r="I44" s="117"/>
    </row>
    <row r="45" spans="1:9" s="40" customFormat="1" ht="13.8" x14ac:dyDescent="0.25">
      <c r="A45" s="116"/>
      <c r="B45" s="113"/>
      <c r="C45" s="3"/>
      <c r="D45" s="1"/>
      <c r="E45" s="1"/>
      <c r="F45" s="5" t="str">
        <f>IF(AND(Tabelle13[[#This Row],[Einnahme]]="",Tabelle13[[#This Row],[Ausgabe]]=""),"",F44+D45-E45)</f>
        <v/>
      </c>
      <c r="G45" s="114"/>
      <c r="H45" s="114"/>
      <c r="I45" s="117"/>
    </row>
    <row r="46" spans="1:9" s="40" customFormat="1" ht="22.5" customHeight="1" x14ac:dyDescent="0.25">
      <c r="A46" s="41"/>
      <c r="B46" s="41"/>
      <c r="C46" s="42" t="s">
        <v>26</v>
      </c>
      <c r="D46" s="43">
        <f>SUM(D5:D45)</f>
        <v>0</v>
      </c>
      <c r="E46" s="43">
        <f>SUM(E4:E45)</f>
        <v>0</v>
      </c>
      <c r="F46" s="44"/>
      <c r="G46" s="45"/>
      <c r="H46" s="33"/>
    </row>
    <row r="47" spans="1:9" s="40" customFormat="1" ht="15.75" customHeight="1" thickBot="1" x14ac:dyDescent="0.3">
      <c r="A47" s="41"/>
      <c r="B47" s="41"/>
      <c r="C47" s="55"/>
      <c r="D47" s="46"/>
      <c r="E47" s="46"/>
      <c r="F47" s="46"/>
      <c r="G47" s="45"/>
      <c r="H47" s="33"/>
    </row>
    <row r="48" spans="1:9" s="40" customFormat="1" ht="44.25" customHeight="1" thickBot="1" x14ac:dyDescent="0.3">
      <c r="A48" s="171" t="s">
        <v>132</v>
      </c>
      <c r="B48" s="171"/>
      <c r="C48" s="172"/>
      <c r="D48" s="168">
        <f>D3+D46-E46</f>
        <v>0</v>
      </c>
      <c r="E48" s="169"/>
      <c r="F48" s="169"/>
      <c r="G48" s="170"/>
      <c r="H48" s="33"/>
    </row>
    <row r="49" spans="1:7" ht="24.75" customHeight="1" x14ac:dyDescent="0.25">
      <c r="A49" s="47"/>
      <c r="B49" s="36"/>
      <c r="C49" s="55"/>
      <c r="G49" s="48"/>
    </row>
    <row r="50" spans="1:7" ht="24.75" customHeight="1" x14ac:dyDescent="0.25">
      <c r="A50" s="47"/>
      <c r="B50" s="36"/>
      <c r="C50" s="40"/>
      <c r="D50" s="50"/>
      <c r="E50" s="51"/>
      <c r="F50" s="51"/>
      <c r="G50" s="48"/>
    </row>
  </sheetData>
  <sheetProtection algorithmName="SHA-512" hashValue="X0WFZtY/nmelJaX4duNkfgIB4kAOEadG50W32um/5xxYLxb4MLMWYar7IYRZ0wqI0YjE/bm5mUyZfXo4pyrrzA==" saltValue="ghLooyAa7wJ+Rr212UGE4g==" spinCount="100000" sheet="1" objects="1" scenarios="1" selectLockedCells="1"/>
  <protectedRanges>
    <protectedRange sqref="D3" name="Bereich1"/>
  </protectedRanges>
  <mergeCells count="3">
    <mergeCell ref="D3:G3"/>
    <mergeCell ref="D48:G48"/>
    <mergeCell ref="A48:C48"/>
  </mergeCells>
  <conditionalFormatting sqref="A6">
    <cfRule type="expression" dxfId="124" priority="41">
      <formula>(A6&lt;&gt;MAX(A5:A6))*(A6&lt;&gt;"")</formula>
    </cfRule>
  </conditionalFormatting>
  <conditionalFormatting sqref="A7">
    <cfRule type="expression" dxfId="123" priority="40">
      <formula>(A7&lt;&gt;MAX(A5:A7))*(A7&lt;&gt;"")</formula>
    </cfRule>
  </conditionalFormatting>
  <conditionalFormatting sqref="A8">
    <cfRule type="expression" dxfId="122" priority="39">
      <formula>(A8&lt;&gt;MAX(A5:A8))*(A8&lt;&gt;"")</formula>
    </cfRule>
  </conditionalFormatting>
  <conditionalFormatting sqref="A9">
    <cfRule type="expression" dxfId="121" priority="38">
      <formula>(A9&lt;&gt;MAX(A5:A9))*(A9&lt;&gt;"")</formula>
    </cfRule>
  </conditionalFormatting>
  <conditionalFormatting sqref="A10">
    <cfRule type="expression" dxfId="120" priority="37">
      <formula>(A10&lt;&gt;MAX(A5:A10))*(A10&lt;&gt;"")</formula>
    </cfRule>
  </conditionalFormatting>
  <conditionalFormatting sqref="A11">
    <cfRule type="expression" dxfId="119" priority="35">
      <formula>(A11&lt;&gt;MAX(A5:A11))*(A11&lt;&gt;"")</formula>
    </cfRule>
  </conditionalFormatting>
  <conditionalFormatting sqref="A12">
    <cfRule type="expression" dxfId="118" priority="34">
      <formula>(A12&lt;&gt;MAX(A5:A12))*(A12&lt;&gt;"")</formula>
    </cfRule>
  </conditionalFormatting>
  <conditionalFormatting sqref="A13">
    <cfRule type="expression" dxfId="117" priority="33">
      <formula>(A13&lt;&gt;MAX(A5:A13))*(A13&lt;&gt;"")</formula>
    </cfRule>
  </conditionalFormatting>
  <conditionalFormatting sqref="A14">
    <cfRule type="expression" dxfId="116" priority="32">
      <formula>(A14&lt;&gt;MAX(A5:A14))*(A14&lt;&gt;"")</formula>
    </cfRule>
  </conditionalFormatting>
  <conditionalFormatting sqref="A15">
    <cfRule type="expression" dxfId="115" priority="31">
      <formula>(A15&lt;&gt;MAX(A5:A15))*(A15&lt;&gt;"")</formula>
    </cfRule>
  </conditionalFormatting>
  <conditionalFormatting sqref="A16">
    <cfRule type="expression" dxfId="114" priority="30">
      <formula>(A16&lt;&gt;MAX(A5:A16))*(A16&lt;&gt;"")</formula>
    </cfRule>
  </conditionalFormatting>
  <conditionalFormatting sqref="A17">
    <cfRule type="expression" dxfId="113" priority="36">
      <formula>(A17&lt;&gt;MAX(A5:A17))*(A17&lt;&gt;"")</formula>
    </cfRule>
  </conditionalFormatting>
  <conditionalFormatting sqref="A18">
    <cfRule type="expression" dxfId="112" priority="29">
      <formula>(A18&lt;&gt;MAX(A5:A18))*(A18&lt;&gt;"")</formula>
    </cfRule>
  </conditionalFormatting>
  <conditionalFormatting sqref="A19">
    <cfRule type="expression" dxfId="111" priority="28">
      <formula>(A19&lt;&gt;MAX(A5:A19))*(A19&lt;&gt;"")</formula>
    </cfRule>
  </conditionalFormatting>
  <conditionalFormatting sqref="A20">
    <cfRule type="expression" dxfId="110" priority="27">
      <formula>(A20&lt;&gt;MAX(A5:A20))*(A20&lt;&gt;"")</formula>
    </cfRule>
  </conditionalFormatting>
  <conditionalFormatting sqref="A21">
    <cfRule type="expression" dxfId="109" priority="26">
      <formula>(A21&lt;&gt;MAX(A5:A21))*(A21&lt;&gt;"")</formula>
    </cfRule>
  </conditionalFormatting>
  <conditionalFormatting sqref="A22">
    <cfRule type="expression" dxfId="108" priority="25">
      <formula>(A22&lt;&gt;MAX(A5:A22))*(A22&lt;&gt;"")</formula>
    </cfRule>
  </conditionalFormatting>
  <conditionalFormatting sqref="A23">
    <cfRule type="expression" dxfId="107" priority="24">
      <formula>(A23&lt;&gt;MAX(A5:A23))*(A23&lt;&gt;"")</formula>
    </cfRule>
  </conditionalFormatting>
  <conditionalFormatting sqref="A24">
    <cfRule type="expression" dxfId="106" priority="23">
      <formula>(A24&lt;&gt;MAX(A5:A24))*(A24&lt;&gt;"")</formula>
    </cfRule>
  </conditionalFormatting>
  <conditionalFormatting sqref="A25">
    <cfRule type="expression" dxfId="105" priority="22">
      <formula>(A25&lt;&gt;MAX(A5:A25))*(A25&lt;&gt;"")</formula>
    </cfRule>
  </conditionalFormatting>
  <conditionalFormatting sqref="A26">
    <cfRule type="expression" dxfId="104" priority="21">
      <formula>(A26&lt;&gt;MAX(A5:A26))*(A26&lt;&gt;"")</formula>
    </cfRule>
  </conditionalFormatting>
  <conditionalFormatting sqref="A27">
    <cfRule type="expression" dxfId="103" priority="20">
      <formula>(A27&lt;&gt;MAX(A5:A27))*(A27&lt;&gt;"")</formula>
    </cfRule>
  </conditionalFormatting>
  <conditionalFormatting sqref="A28">
    <cfRule type="expression" dxfId="102" priority="19">
      <formula>(A28&lt;&gt;MAX(A5:A28))*(A28&lt;&gt;"")</formula>
    </cfRule>
  </conditionalFormatting>
  <conditionalFormatting sqref="A29">
    <cfRule type="expression" dxfId="101" priority="18">
      <formula>(A29&lt;&gt;MAX(A5:A29))*(A29&lt;&gt;"")</formula>
    </cfRule>
  </conditionalFormatting>
  <conditionalFormatting sqref="A30">
    <cfRule type="expression" dxfId="100" priority="17">
      <formula>(A30&lt;&gt;MAX(A5:A30))*(A30&lt;&gt;"")</formula>
    </cfRule>
  </conditionalFormatting>
  <conditionalFormatting sqref="A31">
    <cfRule type="expression" dxfId="99" priority="16">
      <formula>(A31&lt;&gt;MAX(A5:A31))*(A31&lt;&gt;"")</formula>
    </cfRule>
  </conditionalFormatting>
  <conditionalFormatting sqref="A32">
    <cfRule type="expression" dxfId="98" priority="15">
      <formula>(A32&lt;&gt;MAX(A5:A32))*(A32&lt;&gt;"")</formula>
    </cfRule>
  </conditionalFormatting>
  <conditionalFormatting sqref="A33">
    <cfRule type="expression" dxfId="97" priority="14">
      <formula>(A33&lt;&gt;MAX(A5:A33))*(A33&lt;&gt;"")</formula>
    </cfRule>
  </conditionalFormatting>
  <conditionalFormatting sqref="A34">
    <cfRule type="expression" dxfId="96" priority="13">
      <formula>(A34&lt;&gt;MAX(A5:A34))*(A34&lt;&gt;"")</formula>
    </cfRule>
  </conditionalFormatting>
  <conditionalFormatting sqref="A35">
    <cfRule type="expression" dxfId="95" priority="12">
      <formula>(A35&lt;&gt;MAX(A5:A35))*(A35&lt;&gt;"")</formula>
    </cfRule>
  </conditionalFormatting>
  <conditionalFormatting sqref="A36">
    <cfRule type="expression" dxfId="94" priority="11">
      <formula>(A36&lt;&gt;MAX(A5:A36))*(A36&lt;&gt;"")</formula>
    </cfRule>
  </conditionalFormatting>
  <conditionalFormatting sqref="A37">
    <cfRule type="expression" dxfId="93" priority="10">
      <formula>(A37&lt;&gt;MAX(A5:A37))*(A37&lt;&gt;"")</formula>
    </cfRule>
  </conditionalFormatting>
  <conditionalFormatting sqref="A38">
    <cfRule type="expression" dxfId="92" priority="9">
      <formula>(A38&lt;&gt;MAX(A5:A38))*(A38&lt;&gt;"")</formula>
    </cfRule>
  </conditionalFormatting>
  <conditionalFormatting sqref="A39">
    <cfRule type="expression" dxfId="91" priority="8">
      <formula>(A39&lt;&gt;MAX(A5:A39))*(A39&lt;&gt;"")</formula>
    </cfRule>
  </conditionalFormatting>
  <conditionalFormatting sqref="A40">
    <cfRule type="expression" dxfId="90" priority="7">
      <formula>(A40&lt;&gt;MAX(A5:A40))*(A40&lt;&gt;"")</formula>
    </cfRule>
  </conditionalFormatting>
  <conditionalFormatting sqref="A41">
    <cfRule type="expression" dxfId="89" priority="6">
      <formula>(A41&lt;&gt;MAX(A5:A41))*(A41&lt;&gt;"")</formula>
    </cfRule>
  </conditionalFormatting>
  <conditionalFormatting sqref="A42">
    <cfRule type="expression" dxfId="88" priority="5">
      <formula>(A42&lt;&gt;MAX(A5:A42))*(A42&lt;&gt;"")</formula>
    </cfRule>
  </conditionalFormatting>
  <conditionalFormatting sqref="A43">
    <cfRule type="expression" dxfId="87" priority="4">
      <formula>(A43&lt;&gt;MAX(A5:A43))*(A43&lt;&gt;"")</formula>
    </cfRule>
  </conditionalFormatting>
  <conditionalFormatting sqref="A44">
    <cfRule type="expression" dxfId="86" priority="3">
      <formula>(A44&lt;&gt;MAX(A5:A44))*(A44&lt;&gt;"")</formula>
    </cfRule>
  </conditionalFormatting>
  <conditionalFormatting sqref="A45">
    <cfRule type="expression" dxfId="85" priority="2">
      <formula>(A45&lt;&gt;MAX(A5:A45))*(A45&lt;&gt;"")</formula>
    </cfRule>
  </conditionalFormatting>
  <conditionalFormatting sqref="F5:F45">
    <cfRule type="expression" dxfId="84" priority="43">
      <formula>F5&lt;0</formula>
    </cfRule>
  </conditionalFormatting>
  <dataValidations count="2">
    <dataValidation type="date" operator="greaterThanOrEqual" allowBlank="1" showInputMessage="1" showErrorMessage="1" errorTitle="Kein gültiges Datum !" error="Bitte geben Sie das Datum im Format Tag.Monat.Jahr ein._x000a__x000a_Beispiel: 6.6.19 oder 06.06.19 oder 06.06.2019" sqref="A5:A45" xr:uid="{00000000-0002-0000-0200-000000000000}">
      <formula1>43617</formula1>
    </dataValidation>
    <dataValidation type="decimal" allowBlank="1" showInputMessage="1" showErrorMessage="1" errorTitle="ungültiger Wert" error="Bitte geben Sie hier nur Werte als Dezimalzahlen ein." sqref="D5:E45" xr:uid="{00000000-0002-0000-0200-000001000000}">
      <formula1>0.01</formula1>
      <formula2>5000</formula2>
    </dataValidation>
  </dataValidations>
  <pageMargins left="0.43307086614173229" right="0.39370078740157483" top="0.47244094488188981" bottom="0.43307086614173229" header="0.31496062992125984" footer="0.31496062992125984"/>
  <pageSetup paperSize="9" scale="71" orientation="portrait" r:id="rId1"/>
  <headerFooter>
    <oddFooter xml:space="preserve">&amp;RKG-V-2022-02c-S2
</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DDD20618-3B28-422F-A589-FB709B9FD64F}">
            <xm:f>($A$5&lt;'Kassenbuch Seite 1'!$A$45)*($A$5&lt;&gt;"")</xm:f>
            <x14:dxf>
              <fill>
                <patternFill>
                  <bgColor rgb="FFFF0000"/>
                </patternFill>
              </fill>
            </x14:dxf>
          </x14:cfRule>
          <xm:sqref>A5</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0"/>
  <sheetViews>
    <sheetView zoomScaleNormal="100" workbookViewId="0">
      <selection activeCell="A5" sqref="A5"/>
    </sheetView>
  </sheetViews>
  <sheetFormatPr baseColWidth="10" defaultColWidth="11.54296875" defaultRowHeight="15" x14ac:dyDescent="0.25"/>
  <cols>
    <col min="1" max="2" width="8.81640625" style="33" customWidth="1"/>
    <col min="3" max="3" width="28.81640625" style="33" customWidth="1"/>
    <col min="4" max="6" width="10.81640625" style="33" customWidth="1"/>
    <col min="7" max="7" width="10.81640625" style="52" customWidth="1"/>
    <col min="8" max="9" width="10.81640625" style="33" customWidth="1"/>
    <col min="10" max="16384" width="11.54296875" style="33"/>
  </cols>
  <sheetData>
    <row r="1" spans="1:9" s="30" customFormat="1" ht="17.399999999999999" x14ac:dyDescent="0.25">
      <c r="A1" s="30" t="s">
        <v>14</v>
      </c>
      <c r="E1" s="31"/>
      <c r="F1" s="31"/>
      <c r="G1" s="32" t="s">
        <v>27</v>
      </c>
      <c r="H1" s="33"/>
    </row>
    <row r="2" spans="1:9" s="40" customFormat="1" ht="21" thickBot="1" x14ac:dyDescent="0.3">
      <c r="A2" s="35"/>
      <c r="B2" s="36"/>
      <c r="C2" s="37"/>
      <c r="D2" s="33"/>
      <c r="E2" s="33"/>
      <c r="F2" s="33"/>
      <c r="G2" s="38"/>
      <c r="H2" s="33"/>
    </row>
    <row r="3" spans="1:9" s="40" customFormat="1" ht="23.25" customHeight="1" thickBot="1" x14ac:dyDescent="0.3">
      <c r="A3" s="109" t="s">
        <v>16</v>
      </c>
      <c r="B3" s="53" t="str">
        <f>IF('Kassenbuch Seite 1'!B3="","",'Kassenbuch Seite 1'!B3)</f>
        <v/>
      </c>
      <c r="C3" s="54" t="s">
        <v>134</v>
      </c>
      <c r="D3" s="173">
        <f>'Kassenbuch Seite 2'!D48:G48</f>
        <v>0</v>
      </c>
      <c r="E3" s="174"/>
      <c r="F3" s="174"/>
      <c r="G3" s="175"/>
      <c r="H3" s="33"/>
    </row>
    <row r="4" spans="1:9" ht="45" customHeight="1" x14ac:dyDescent="0.25">
      <c r="A4" s="6" t="s">
        <v>17</v>
      </c>
      <c r="B4" s="7" t="s">
        <v>18</v>
      </c>
      <c r="C4" s="8" t="s">
        <v>19</v>
      </c>
      <c r="D4" s="9" t="s">
        <v>20</v>
      </c>
      <c r="E4" s="8" t="s">
        <v>21</v>
      </c>
      <c r="F4" s="4" t="s">
        <v>22</v>
      </c>
      <c r="G4" s="4" t="s">
        <v>23</v>
      </c>
      <c r="H4" s="25" t="s">
        <v>24</v>
      </c>
      <c r="I4" s="108" t="s">
        <v>130</v>
      </c>
    </row>
    <row r="5" spans="1:9" s="40" customFormat="1" ht="13.8" x14ac:dyDescent="0.25">
      <c r="A5" s="116"/>
      <c r="B5" s="113"/>
      <c r="C5" s="3"/>
      <c r="D5" s="1"/>
      <c r="E5" s="1"/>
      <c r="F5" s="5" t="str">
        <f>IF(AND(D5="",E5=""),"",D3+D5-E5)</f>
        <v/>
      </c>
      <c r="G5" s="114"/>
      <c r="H5" s="114"/>
      <c r="I5" s="117"/>
    </row>
    <row r="6" spans="1:9" s="40" customFormat="1" ht="13.8" x14ac:dyDescent="0.25">
      <c r="A6" s="116"/>
      <c r="B6" s="113"/>
      <c r="C6" s="3"/>
      <c r="D6" s="1"/>
      <c r="E6" s="1"/>
      <c r="F6" s="5" t="str">
        <f>IF(AND(Tabelle134[[#This Row],[Einnahme]]="",Tabelle134[[#This Row],[Ausgabe]]=""),"",F5+D6-E6)</f>
        <v/>
      </c>
      <c r="G6" s="114"/>
      <c r="H6" s="114"/>
      <c r="I6" s="117"/>
    </row>
    <row r="7" spans="1:9" s="40" customFormat="1" ht="13.8" x14ac:dyDescent="0.25">
      <c r="A7" s="116"/>
      <c r="B7" s="113"/>
      <c r="C7" s="3"/>
      <c r="D7" s="2"/>
      <c r="E7" s="2"/>
      <c r="F7" s="5" t="str">
        <f>IF(AND(Tabelle134[[#This Row],[Einnahme]]="",Tabelle134[[#This Row],[Ausgabe]]=""),"",F6+D7-E7)</f>
        <v/>
      </c>
      <c r="G7" s="114"/>
      <c r="H7" s="114"/>
      <c r="I7" s="117"/>
    </row>
    <row r="8" spans="1:9" s="40" customFormat="1" ht="13.8" x14ac:dyDescent="0.25">
      <c r="A8" s="116"/>
      <c r="B8" s="113"/>
      <c r="C8" s="3"/>
      <c r="D8" s="2"/>
      <c r="E8" s="2"/>
      <c r="F8" s="5" t="str">
        <f>IF(AND(Tabelle134[[#This Row],[Einnahme]]="",Tabelle134[[#This Row],[Ausgabe]]=""),"",F7+D8-E8)</f>
        <v/>
      </c>
      <c r="G8" s="114"/>
      <c r="H8" s="114"/>
      <c r="I8" s="117"/>
    </row>
    <row r="9" spans="1:9" s="40" customFormat="1" ht="13.8" x14ac:dyDescent="0.25">
      <c r="A9" s="116"/>
      <c r="B9" s="113"/>
      <c r="C9" s="3"/>
      <c r="D9" s="2"/>
      <c r="E9" s="2"/>
      <c r="F9" s="5" t="str">
        <f>IF(AND(Tabelle134[[#This Row],[Einnahme]]="",Tabelle134[[#This Row],[Ausgabe]]=""),"",F8+D9-E9)</f>
        <v/>
      </c>
      <c r="G9" s="114"/>
      <c r="H9" s="114"/>
      <c r="I9" s="117"/>
    </row>
    <row r="10" spans="1:9" s="40" customFormat="1" ht="13.8" x14ac:dyDescent="0.25">
      <c r="A10" s="116"/>
      <c r="B10" s="113"/>
      <c r="C10" s="3"/>
      <c r="D10" s="1"/>
      <c r="E10" s="1"/>
      <c r="F10" s="5" t="str">
        <f>IF(AND(Tabelle134[[#This Row],[Einnahme]]="",Tabelle134[[#This Row],[Ausgabe]]=""),"",F9+D10-E10)</f>
        <v/>
      </c>
      <c r="G10" s="114"/>
      <c r="H10" s="114"/>
      <c r="I10" s="117"/>
    </row>
    <row r="11" spans="1:9" s="40" customFormat="1" ht="13.8" x14ac:dyDescent="0.25">
      <c r="A11" s="116"/>
      <c r="B11" s="113"/>
      <c r="C11" s="3"/>
      <c r="D11" s="1"/>
      <c r="E11" s="1"/>
      <c r="F11" s="5" t="str">
        <f>IF(AND(Tabelle134[[#This Row],[Einnahme]]="",Tabelle134[[#This Row],[Ausgabe]]=""),"",F10+D11-E11)</f>
        <v/>
      </c>
      <c r="G11" s="114"/>
      <c r="H11" s="114"/>
      <c r="I11" s="117"/>
    </row>
    <row r="12" spans="1:9" s="40" customFormat="1" ht="13.8" x14ac:dyDescent="0.25">
      <c r="A12" s="116"/>
      <c r="B12" s="113"/>
      <c r="C12" s="3"/>
      <c r="D12" s="1"/>
      <c r="E12" s="1"/>
      <c r="F12" s="5" t="str">
        <f>IF(AND(Tabelle134[[#This Row],[Einnahme]]="",Tabelle134[[#This Row],[Ausgabe]]=""),"",F11+D12-E12)</f>
        <v/>
      </c>
      <c r="G12" s="114"/>
      <c r="H12" s="114"/>
      <c r="I12" s="117"/>
    </row>
    <row r="13" spans="1:9" s="40" customFormat="1" ht="13.8" x14ac:dyDescent="0.25">
      <c r="A13" s="116"/>
      <c r="B13" s="113"/>
      <c r="C13" s="3"/>
      <c r="D13" s="1"/>
      <c r="E13" s="1"/>
      <c r="F13" s="5" t="str">
        <f>IF(AND(Tabelle134[[#This Row],[Einnahme]]="",Tabelle134[[#This Row],[Ausgabe]]=""),"",F12+D13-E13)</f>
        <v/>
      </c>
      <c r="G13" s="114"/>
      <c r="H13" s="114"/>
      <c r="I13" s="117"/>
    </row>
    <row r="14" spans="1:9" s="40" customFormat="1" ht="13.8" x14ac:dyDescent="0.25">
      <c r="A14" s="116"/>
      <c r="B14" s="113"/>
      <c r="C14" s="3"/>
      <c r="D14" s="1"/>
      <c r="E14" s="1"/>
      <c r="F14" s="5" t="str">
        <f>IF(AND(Tabelle134[[#This Row],[Einnahme]]="",Tabelle134[[#This Row],[Ausgabe]]=""),"",F13+D14-E14)</f>
        <v/>
      </c>
      <c r="G14" s="114"/>
      <c r="H14" s="114"/>
      <c r="I14" s="117"/>
    </row>
    <row r="15" spans="1:9" s="40" customFormat="1" ht="13.8" x14ac:dyDescent="0.25">
      <c r="A15" s="116"/>
      <c r="B15" s="113"/>
      <c r="C15" s="3"/>
      <c r="D15" s="1"/>
      <c r="E15" s="1"/>
      <c r="F15" s="5" t="str">
        <f>IF(AND(Tabelle134[[#This Row],[Einnahme]]="",Tabelle134[[#This Row],[Ausgabe]]=""),"",F14+D15-E15)</f>
        <v/>
      </c>
      <c r="G15" s="114"/>
      <c r="H15" s="114"/>
      <c r="I15" s="117"/>
    </row>
    <row r="16" spans="1:9" s="40" customFormat="1" ht="13.8" x14ac:dyDescent="0.25">
      <c r="A16" s="116"/>
      <c r="B16" s="113"/>
      <c r="C16" s="3"/>
      <c r="D16" s="1"/>
      <c r="E16" s="1"/>
      <c r="F16" s="5" t="str">
        <f>IF(AND(Tabelle134[[#This Row],[Einnahme]]="",Tabelle134[[#This Row],[Ausgabe]]=""),"",F15+D16-E16)</f>
        <v/>
      </c>
      <c r="G16" s="114"/>
      <c r="H16" s="114"/>
      <c r="I16" s="117"/>
    </row>
    <row r="17" spans="1:9" s="40" customFormat="1" ht="13.8" x14ac:dyDescent="0.25">
      <c r="A17" s="116"/>
      <c r="B17" s="113"/>
      <c r="C17" s="3"/>
      <c r="D17" s="1"/>
      <c r="E17" s="1"/>
      <c r="F17" s="5" t="str">
        <f>IF(AND(Tabelle134[[#This Row],[Einnahme]]="",Tabelle134[[#This Row],[Ausgabe]]=""),"",F16+D17-E17)</f>
        <v/>
      </c>
      <c r="G17" s="114"/>
      <c r="H17" s="114"/>
      <c r="I17" s="117"/>
    </row>
    <row r="18" spans="1:9" s="40" customFormat="1" ht="13.8" x14ac:dyDescent="0.25">
      <c r="A18" s="116"/>
      <c r="B18" s="113"/>
      <c r="C18" s="3"/>
      <c r="D18" s="1"/>
      <c r="E18" s="1"/>
      <c r="F18" s="5" t="str">
        <f>IF(AND(Tabelle134[[#This Row],[Einnahme]]="",Tabelle134[[#This Row],[Ausgabe]]=""),"",F17+D18-E18)</f>
        <v/>
      </c>
      <c r="G18" s="114"/>
      <c r="H18" s="114"/>
      <c r="I18" s="117"/>
    </row>
    <row r="19" spans="1:9" s="40" customFormat="1" ht="13.8" x14ac:dyDescent="0.25">
      <c r="A19" s="116"/>
      <c r="B19" s="113"/>
      <c r="C19" s="3"/>
      <c r="D19" s="2"/>
      <c r="E19" s="2"/>
      <c r="F19" s="5" t="str">
        <f>IF(AND(Tabelle134[[#This Row],[Einnahme]]="",Tabelle134[[#This Row],[Ausgabe]]=""),"",F18+D19-E19)</f>
        <v/>
      </c>
      <c r="G19" s="114"/>
      <c r="H19" s="114"/>
      <c r="I19" s="117"/>
    </row>
    <row r="20" spans="1:9" s="40" customFormat="1" ht="13.8" x14ac:dyDescent="0.25">
      <c r="A20" s="116"/>
      <c r="B20" s="113"/>
      <c r="C20" s="3"/>
      <c r="D20" s="1"/>
      <c r="E20" s="1"/>
      <c r="F20" s="5" t="str">
        <f>IF(AND(Tabelle134[[#This Row],[Einnahme]]="",Tabelle134[[#This Row],[Ausgabe]]=""),"",F19+D20-E20)</f>
        <v/>
      </c>
      <c r="G20" s="114"/>
      <c r="H20" s="114"/>
      <c r="I20" s="117"/>
    </row>
    <row r="21" spans="1:9" s="40" customFormat="1" ht="13.8" x14ac:dyDescent="0.25">
      <c r="A21" s="116"/>
      <c r="B21" s="113"/>
      <c r="C21" s="3"/>
      <c r="D21" s="2"/>
      <c r="E21" s="2"/>
      <c r="F21" s="5" t="str">
        <f>IF(AND(Tabelle134[[#This Row],[Einnahme]]="",Tabelle134[[#This Row],[Ausgabe]]=""),"",F20+D21-E21)</f>
        <v/>
      </c>
      <c r="G21" s="114"/>
      <c r="H21" s="114"/>
      <c r="I21" s="117"/>
    </row>
    <row r="22" spans="1:9" s="40" customFormat="1" ht="13.8" x14ac:dyDescent="0.25">
      <c r="A22" s="116"/>
      <c r="B22" s="113"/>
      <c r="C22" s="3"/>
      <c r="D22" s="2"/>
      <c r="E22" s="2"/>
      <c r="F22" s="5" t="str">
        <f>IF(AND(Tabelle134[[#This Row],[Einnahme]]="",Tabelle134[[#This Row],[Ausgabe]]=""),"",F21+D22-E22)</f>
        <v/>
      </c>
      <c r="G22" s="114"/>
      <c r="H22" s="114"/>
      <c r="I22" s="117"/>
    </row>
    <row r="23" spans="1:9" s="40" customFormat="1" ht="13.8" x14ac:dyDescent="0.25">
      <c r="A23" s="116"/>
      <c r="B23" s="113"/>
      <c r="C23" s="3"/>
      <c r="D23" s="2"/>
      <c r="E23" s="2"/>
      <c r="F23" s="5" t="str">
        <f>IF(AND(Tabelle134[[#This Row],[Einnahme]]="",Tabelle134[[#This Row],[Ausgabe]]=""),"",F22+D23-E23)</f>
        <v/>
      </c>
      <c r="G23" s="114"/>
      <c r="H23" s="114"/>
      <c r="I23" s="117"/>
    </row>
    <row r="24" spans="1:9" s="40" customFormat="1" ht="13.8" x14ac:dyDescent="0.25">
      <c r="A24" s="116"/>
      <c r="B24" s="113"/>
      <c r="C24" s="3"/>
      <c r="D24" s="2"/>
      <c r="E24" s="2"/>
      <c r="F24" s="5" t="str">
        <f>IF(AND(Tabelle134[[#This Row],[Einnahme]]="",Tabelle134[[#This Row],[Ausgabe]]=""),"",F23+D24-E24)</f>
        <v/>
      </c>
      <c r="G24" s="114"/>
      <c r="H24" s="114"/>
      <c r="I24" s="117"/>
    </row>
    <row r="25" spans="1:9" s="40" customFormat="1" ht="13.8" x14ac:dyDescent="0.25">
      <c r="A25" s="116"/>
      <c r="B25" s="113"/>
      <c r="C25" s="3"/>
      <c r="D25" s="1"/>
      <c r="E25" s="1"/>
      <c r="F25" s="5" t="str">
        <f>IF(AND(Tabelle134[[#This Row],[Einnahme]]="",Tabelle134[[#This Row],[Ausgabe]]=""),"",F24+D25-E25)</f>
        <v/>
      </c>
      <c r="G25" s="114"/>
      <c r="H25" s="114"/>
      <c r="I25" s="117"/>
    </row>
    <row r="26" spans="1:9" s="40" customFormat="1" ht="13.8" x14ac:dyDescent="0.25">
      <c r="A26" s="116"/>
      <c r="B26" s="113"/>
      <c r="C26" s="3"/>
      <c r="D26" s="2"/>
      <c r="E26" s="2"/>
      <c r="F26" s="5" t="str">
        <f>IF(AND(Tabelle134[[#This Row],[Einnahme]]="",Tabelle134[[#This Row],[Ausgabe]]=""),"",F25+D26-E26)</f>
        <v/>
      </c>
      <c r="G26" s="114"/>
      <c r="H26" s="114"/>
      <c r="I26" s="117"/>
    </row>
    <row r="27" spans="1:9" s="40" customFormat="1" ht="13.8" x14ac:dyDescent="0.25">
      <c r="A27" s="116"/>
      <c r="B27" s="113"/>
      <c r="C27" s="3"/>
      <c r="D27" s="1"/>
      <c r="E27" s="1"/>
      <c r="F27" s="5" t="str">
        <f>IF(AND(Tabelle134[[#This Row],[Einnahme]]="",Tabelle134[[#This Row],[Ausgabe]]=""),"",F26+D27-E27)</f>
        <v/>
      </c>
      <c r="G27" s="114"/>
      <c r="H27" s="114"/>
      <c r="I27" s="117"/>
    </row>
    <row r="28" spans="1:9" s="40" customFormat="1" ht="13.8" x14ac:dyDescent="0.25">
      <c r="A28" s="116"/>
      <c r="B28" s="113"/>
      <c r="C28" s="3"/>
      <c r="D28" s="1"/>
      <c r="E28" s="1"/>
      <c r="F28" s="5" t="str">
        <f>IF(AND(Tabelle134[[#This Row],[Einnahme]]="",Tabelle134[[#This Row],[Ausgabe]]=""),"",F27+D28-E28)</f>
        <v/>
      </c>
      <c r="G28" s="114"/>
      <c r="H28" s="114"/>
      <c r="I28" s="117"/>
    </row>
    <row r="29" spans="1:9" s="40" customFormat="1" ht="13.8" x14ac:dyDescent="0.25">
      <c r="A29" s="116"/>
      <c r="B29" s="113"/>
      <c r="C29" s="3"/>
      <c r="D29" s="1"/>
      <c r="E29" s="1"/>
      <c r="F29" s="5" t="str">
        <f>IF(AND(Tabelle134[[#This Row],[Einnahme]]="",Tabelle134[[#This Row],[Ausgabe]]=""),"",F28+D29-E29)</f>
        <v/>
      </c>
      <c r="G29" s="114"/>
      <c r="H29" s="114"/>
      <c r="I29" s="117"/>
    </row>
    <row r="30" spans="1:9" s="40" customFormat="1" ht="13.8" x14ac:dyDescent="0.25">
      <c r="A30" s="116"/>
      <c r="B30" s="113"/>
      <c r="C30" s="3"/>
      <c r="D30" s="1"/>
      <c r="E30" s="1"/>
      <c r="F30" s="5" t="str">
        <f>IF(AND(Tabelle134[[#This Row],[Einnahme]]="",Tabelle134[[#This Row],[Ausgabe]]=""),"",F29+D30-E30)</f>
        <v/>
      </c>
      <c r="G30" s="114"/>
      <c r="H30" s="114"/>
      <c r="I30" s="117"/>
    </row>
    <row r="31" spans="1:9" s="40" customFormat="1" ht="13.8" x14ac:dyDescent="0.25">
      <c r="A31" s="116"/>
      <c r="B31" s="113"/>
      <c r="C31" s="3"/>
      <c r="D31" s="1"/>
      <c r="E31" s="1"/>
      <c r="F31" s="5" t="str">
        <f>IF(AND(Tabelle134[[#This Row],[Einnahme]]="",Tabelle134[[#This Row],[Ausgabe]]=""),"",F30+D31-E31)</f>
        <v/>
      </c>
      <c r="G31" s="114"/>
      <c r="H31" s="114"/>
      <c r="I31" s="117"/>
    </row>
    <row r="32" spans="1:9" s="40" customFormat="1" ht="13.8" x14ac:dyDescent="0.25">
      <c r="A32" s="116"/>
      <c r="B32" s="113"/>
      <c r="C32" s="3"/>
      <c r="D32" s="1"/>
      <c r="E32" s="1"/>
      <c r="F32" s="5" t="str">
        <f>IF(AND(Tabelle134[[#This Row],[Einnahme]]="",Tabelle134[[#This Row],[Ausgabe]]=""),"",F31+D32-E32)</f>
        <v/>
      </c>
      <c r="G32" s="114"/>
      <c r="H32" s="114"/>
      <c r="I32" s="117"/>
    </row>
    <row r="33" spans="1:9" s="40" customFormat="1" ht="13.8" x14ac:dyDescent="0.25">
      <c r="A33" s="116"/>
      <c r="B33" s="113"/>
      <c r="C33" s="3"/>
      <c r="D33" s="1"/>
      <c r="E33" s="1"/>
      <c r="F33" s="5" t="str">
        <f>IF(AND(Tabelle134[[#This Row],[Einnahme]]="",Tabelle134[[#This Row],[Ausgabe]]=""),"",F32+D33-E33)</f>
        <v/>
      </c>
      <c r="G33" s="114"/>
      <c r="H33" s="114"/>
      <c r="I33" s="117"/>
    </row>
    <row r="34" spans="1:9" s="40" customFormat="1" ht="13.8" x14ac:dyDescent="0.25">
      <c r="A34" s="116"/>
      <c r="B34" s="113"/>
      <c r="C34" s="3"/>
      <c r="D34" s="1"/>
      <c r="E34" s="1"/>
      <c r="F34" s="5" t="str">
        <f>IF(AND(Tabelle134[[#This Row],[Einnahme]]="",Tabelle134[[#This Row],[Ausgabe]]=""),"",F33+D34-E34)</f>
        <v/>
      </c>
      <c r="G34" s="114"/>
      <c r="H34" s="114"/>
      <c r="I34" s="117"/>
    </row>
    <row r="35" spans="1:9" s="40" customFormat="1" ht="13.8" x14ac:dyDescent="0.25">
      <c r="A35" s="116"/>
      <c r="B35" s="113"/>
      <c r="C35" s="3"/>
      <c r="D35" s="1"/>
      <c r="E35" s="1"/>
      <c r="F35" s="5" t="str">
        <f>IF(AND(Tabelle134[[#This Row],[Einnahme]]="",Tabelle134[[#This Row],[Ausgabe]]=""),"",F34+D35-E35)</f>
        <v/>
      </c>
      <c r="G35" s="114"/>
      <c r="H35" s="114"/>
      <c r="I35" s="117"/>
    </row>
    <row r="36" spans="1:9" s="40" customFormat="1" ht="13.8" x14ac:dyDescent="0.25">
      <c r="A36" s="116"/>
      <c r="B36" s="113"/>
      <c r="C36" s="3"/>
      <c r="D36" s="1"/>
      <c r="E36" s="1"/>
      <c r="F36" s="5" t="str">
        <f>IF(AND(Tabelle134[[#This Row],[Einnahme]]="",Tabelle134[[#This Row],[Ausgabe]]=""),"",F35+D36-E36)</f>
        <v/>
      </c>
      <c r="G36" s="114"/>
      <c r="H36" s="114"/>
      <c r="I36" s="117"/>
    </row>
    <row r="37" spans="1:9" s="40" customFormat="1" ht="13.8" x14ac:dyDescent="0.25">
      <c r="A37" s="116"/>
      <c r="B37" s="113"/>
      <c r="C37" s="3"/>
      <c r="D37" s="1"/>
      <c r="E37" s="1"/>
      <c r="F37" s="5" t="str">
        <f>IF(AND(Tabelle134[[#This Row],[Einnahme]]="",Tabelle134[[#This Row],[Ausgabe]]=""),"",F36+D37-E37)</f>
        <v/>
      </c>
      <c r="G37" s="114"/>
      <c r="H37" s="114"/>
      <c r="I37" s="117"/>
    </row>
    <row r="38" spans="1:9" s="40" customFormat="1" ht="13.8" x14ac:dyDescent="0.25">
      <c r="A38" s="116"/>
      <c r="B38" s="113"/>
      <c r="C38" s="3"/>
      <c r="D38" s="1"/>
      <c r="E38" s="1"/>
      <c r="F38" s="5" t="str">
        <f>IF(AND(Tabelle134[[#This Row],[Einnahme]]="",Tabelle134[[#This Row],[Ausgabe]]=""),"",F37+D38-E38)</f>
        <v/>
      </c>
      <c r="G38" s="114"/>
      <c r="H38" s="114"/>
      <c r="I38" s="117"/>
    </row>
    <row r="39" spans="1:9" s="40" customFormat="1" ht="13.8" x14ac:dyDescent="0.25">
      <c r="A39" s="116"/>
      <c r="B39" s="113"/>
      <c r="C39" s="3"/>
      <c r="D39" s="1"/>
      <c r="E39" s="1"/>
      <c r="F39" s="5" t="str">
        <f>IF(AND(Tabelle134[[#This Row],[Einnahme]]="",Tabelle134[[#This Row],[Ausgabe]]=""),"",F38+D39-E39)</f>
        <v/>
      </c>
      <c r="G39" s="114"/>
      <c r="H39" s="114"/>
      <c r="I39" s="117"/>
    </row>
    <row r="40" spans="1:9" s="40" customFormat="1" ht="13.8" x14ac:dyDescent="0.25">
      <c r="A40" s="116"/>
      <c r="B40" s="113"/>
      <c r="C40" s="3"/>
      <c r="D40" s="1"/>
      <c r="E40" s="1"/>
      <c r="F40" s="5" t="str">
        <f>IF(AND(Tabelle134[[#This Row],[Einnahme]]="",Tabelle134[[#This Row],[Ausgabe]]=""),"",F39+D40-E40)</f>
        <v/>
      </c>
      <c r="G40" s="114"/>
      <c r="H40" s="114"/>
      <c r="I40" s="117"/>
    </row>
    <row r="41" spans="1:9" s="40" customFormat="1" ht="13.8" x14ac:dyDescent="0.25">
      <c r="A41" s="116"/>
      <c r="B41" s="113"/>
      <c r="C41" s="3"/>
      <c r="D41" s="1"/>
      <c r="E41" s="1"/>
      <c r="F41" s="5" t="str">
        <f>IF(AND(Tabelle134[[#This Row],[Einnahme]]="",Tabelle134[[#This Row],[Ausgabe]]=""),"",F40+D41-E41)</f>
        <v/>
      </c>
      <c r="G41" s="114"/>
      <c r="H41" s="114"/>
      <c r="I41" s="117"/>
    </row>
    <row r="42" spans="1:9" s="40" customFormat="1" ht="13.8" x14ac:dyDescent="0.25">
      <c r="A42" s="116"/>
      <c r="B42" s="113"/>
      <c r="C42" s="3"/>
      <c r="D42" s="1"/>
      <c r="E42" s="1"/>
      <c r="F42" s="5" t="str">
        <f>IF(AND(Tabelle134[[#This Row],[Einnahme]]="",Tabelle134[[#This Row],[Ausgabe]]=""),"",F41+D42-E42)</f>
        <v/>
      </c>
      <c r="G42" s="114"/>
      <c r="H42" s="114"/>
      <c r="I42" s="117"/>
    </row>
    <row r="43" spans="1:9" s="40" customFormat="1" ht="13.8" x14ac:dyDescent="0.25">
      <c r="A43" s="116"/>
      <c r="B43" s="113"/>
      <c r="C43" s="3"/>
      <c r="D43" s="1"/>
      <c r="E43" s="1"/>
      <c r="F43" s="5" t="str">
        <f>IF(AND(Tabelle134[[#This Row],[Einnahme]]="",Tabelle134[[#This Row],[Ausgabe]]=""),"",F42+D43-E43)</f>
        <v/>
      </c>
      <c r="G43" s="114"/>
      <c r="H43" s="114"/>
      <c r="I43" s="117"/>
    </row>
    <row r="44" spans="1:9" s="40" customFormat="1" ht="13.8" x14ac:dyDescent="0.25">
      <c r="A44" s="116"/>
      <c r="B44" s="113"/>
      <c r="C44" s="3"/>
      <c r="D44" s="1"/>
      <c r="E44" s="1"/>
      <c r="F44" s="5" t="str">
        <f>IF(AND(Tabelle134[[#This Row],[Einnahme]]="",Tabelle134[[#This Row],[Ausgabe]]=""),"",F43+D44-E44)</f>
        <v/>
      </c>
      <c r="G44" s="114"/>
      <c r="H44" s="114"/>
      <c r="I44" s="117"/>
    </row>
    <row r="45" spans="1:9" s="40" customFormat="1" ht="13.8" x14ac:dyDescent="0.25">
      <c r="A45" s="116"/>
      <c r="B45" s="113"/>
      <c r="C45" s="3"/>
      <c r="D45" s="1"/>
      <c r="E45" s="1"/>
      <c r="F45" s="5" t="str">
        <f>IF(AND(Tabelle134[[#This Row],[Einnahme]]="",Tabelle134[[#This Row],[Ausgabe]]=""),"",F44+D45-E45)</f>
        <v/>
      </c>
      <c r="G45" s="114"/>
      <c r="H45" s="114"/>
      <c r="I45" s="117"/>
    </row>
    <row r="46" spans="1:9" s="40" customFormat="1" ht="22.5" customHeight="1" x14ac:dyDescent="0.25">
      <c r="A46" s="41"/>
      <c r="B46" s="41"/>
      <c r="C46" s="42" t="s">
        <v>26</v>
      </c>
      <c r="D46" s="43">
        <f>SUM(D5:D45)</f>
        <v>0</v>
      </c>
      <c r="E46" s="43">
        <f>SUM(E4:E45)</f>
        <v>0</v>
      </c>
      <c r="F46" s="44"/>
      <c r="G46" s="45"/>
      <c r="H46" s="33"/>
    </row>
    <row r="47" spans="1:9" s="40" customFormat="1" ht="15.75" customHeight="1" thickBot="1" x14ac:dyDescent="0.3">
      <c r="A47" s="41"/>
      <c r="B47" s="41"/>
      <c r="C47" s="55"/>
      <c r="D47" s="46"/>
      <c r="E47" s="46"/>
      <c r="F47" s="46"/>
      <c r="G47" s="45"/>
      <c r="H47" s="33"/>
    </row>
    <row r="48" spans="1:9" s="40" customFormat="1" ht="44.25" customHeight="1" thickBot="1" x14ac:dyDescent="0.3">
      <c r="A48" s="171" t="s">
        <v>133</v>
      </c>
      <c r="B48" s="171"/>
      <c r="C48" s="172"/>
      <c r="D48" s="176">
        <f>D3+D46-E46</f>
        <v>0</v>
      </c>
      <c r="E48" s="177"/>
      <c r="F48" s="177"/>
      <c r="G48" s="178"/>
      <c r="H48" s="33"/>
    </row>
    <row r="49" spans="1:7" ht="24.75" customHeight="1" x14ac:dyDescent="0.25">
      <c r="A49" s="47"/>
      <c r="B49" s="36"/>
      <c r="C49" s="55"/>
      <c r="G49" s="48"/>
    </row>
    <row r="50" spans="1:7" ht="24.75" customHeight="1" x14ac:dyDescent="0.25">
      <c r="A50" s="47"/>
      <c r="B50" s="36"/>
      <c r="C50" s="40"/>
      <c r="D50" s="50"/>
      <c r="E50" s="51"/>
      <c r="F50" s="51"/>
      <c r="G50" s="48"/>
    </row>
  </sheetData>
  <sheetProtection algorithmName="SHA-512" hashValue="Gtk737hjiQtcWbj9r9IRespKV4ovkxuwYNxC8eq3/Bh1WfSxTnfvguUvj0h5/r9kTTocqfcOIDgICtCvRnNgrA==" saltValue="fcXQCWTH9xJg7lXOclDlgw==" spinCount="100000" sheet="1" objects="1" scenarios="1" selectLockedCells="1"/>
  <protectedRanges>
    <protectedRange sqref="D3" name="Bereich1"/>
  </protectedRanges>
  <mergeCells count="3">
    <mergeCell ref="D3:G3"/>
    <mergeCell ref="D48:G48"/>
    <mergeCell ref="A48:C48"/>
  </mergeCells>
  <conditionalFormatting sqref="A6">
    <cfRule type="expression" dxfId="82" priority="41">
      <formula>(A6&lt;&gt;MAX(A5:A6))*(A6&lt;&gt;"")</formula>
    </cfRule>
  </conditionalFormatting>
  <conditionalFormatting sqref="A7">
    <cfRule type="expression" dxfId="81" priority="40">
      <formula>(A7&lt;&gt;MAX(A5:A7))*(A7&lt;&gt;"")</formula>
    </cfRule>
  </conditionalFormatting>
  <conditionalFormatting sqref="A8">
    <cfRule type="expression" dxfId="80" priority="39">
      <formula>(A8&lt;&gt;MAX(A5:A8))*(A8&lt;&gt;"")</formula>
    </cfRule>
  </conditionalFormatting>
  <conditionalFormatting sqref="A9">
    <cfRule type="expression" dxfId="79" priority="38">
      <formula>(A9&lt;&gt;MAX(A5:A9))*(A9&lt;&gt;"")</formula>
    </cfRule>
  </conditionalFormatting>
  <conditionalFormatting sqref="A10">
    <cfRule type="expression" dxfId="78" priority="37">
      <formula>(A10&lt;&gt;MAX(A5:A10))*(A10&lt;&gt;"")</formula>
    </cfRule>
  </conditionalFormatting>
  <conditionalFormatting sqref="A11">
    <cfRule type="expression" dxfId="77" priority="35">
      <formula>(A11&lt;&gt;MAX(A5:A11))*(A11&lt;&gt;"")</formula>
    </cfRule>
  </conditionalFormatting>
  <conditionalFormatting sqref="A12">
    <cfRule type="expression" dxfId="76" priority="34">
      <formula>(A12&lt;&gt;MAX(A5:A12))*(A12&lt;&gt;"")</formula>
    </cfRule>
  </conditionalFormatting>
  <conditionalFormatting sqref="A13">
    <cfRule type="expression" dxfId="75" priority="33">
      <formula>(A13&lt;&gt;MAX(A5:A13))*(A13&lt;&gt;"")</formula>
    </cfRule>
  </conditionalFormatting>
  <conditionalFormatting sqref="A14">
    <cfRule type="expression" dxfId="74" priority="32">
      <formula>(A14&lt;&gt;MAX(A5:A14))*(A14&lt;&gt;"")</formula>
    </cfRule>
  </conditionalFormatting>
  <conditionalFormatting sqref="A15">
    <cfRule type="expression" dxfId="73" priority="31">
      <formula>(A15&lt;&gt;MAX(A5:A15))*(A15&lt;&gt;"")</formula>
    </cfRule>
  </conditionalFormatting>
  <conditionalFormatting sqref="A16">
    <cfRule type="expression" dxfId="72" priority="30">
      <formula>(A16&lt;&gt;MAX(A5:A16))*(A16&lt;&gt;"")</formula>
    </cfRule>
  </conditionalFormatting>
  <conditionalFormatting sqref="A17">
    <cfRule type="expression" dxfId="71" priority="36">
      <formula>(A17&lt;&gt;MAX(A5:A17))*(A17&lt;&gt;"")</formula>
    </cfRule>
  </conditionalFormatting>
  <conditionalFormatting sqref="A18">
    <cfRule type="expression" dxfId="70" priority="29">
      <formula>(A18&lt;&gt;MAX(A5:A18))*(A18&lt;&gt;"")</formula>
    </cfRule>
  </conditionalFormatting>
  <conditionalFormatting sqref="A19">
    <cfRule type="expression" dxfId="69" priority="28">
      <formula>(A19&lt;&gt;MAX(A5:A19))*(A19&lt;&gt;"")</formula>
    </cfRule>
  </conditionalFormatting>
  <conditionalFormatting sqref="A20">
    <cfRule type="expression" dxfId="68" priority="27">
      <formula>(A20&lt;&gt;MAX(A5:A20))*(A20&lt;&gt;"")</formula>
    </cfRule>
  </conditionalFormatting>
  <conditionalFormatting sqref="A21">
    <cfRule type="expression" dxfId="67" priority="26">
      <formula>(A21&lt;&gt;MAX(A5:A21))*(A21&lt;&gt;"")</formula>
    </cfRule>
  </conditionalFormatting>
  <conditionalFormatting sqref="A22">
    <cfRule type="expression" dxfId="66" priority="25">
      <formula>(A22&lt;&gt;MAX(A5:A22))*(A22&lt;&gt;"")</formula>
    </cfRule>
  </conditionalFormatting>
  <conditionalFormatting sqref="A23">
    <cfRule type="expression" dxfId="65" priority="24">
      <formula>(A23&lt;&gt;MAX(A5:A23))*(A23&lt;&gt;"")</formula>
    </cfRule>
  </conditionalFormatting>
  <conditionalFormatting sqref="A24">
    <cfRule type="expression" dxfId="64" priority="23">
      <formula>(A24&lt;&gt;MAX(A5:A24))*(A24&lt;&gt;"")</formula>
    </cfRule>
  </conditionalFormatting>
  <conditionalFormatting sqref="A25">
    <cfRule type="expression" dxfId="63" priority="22">
      <formula>(A25&lt;&gt;MAX(A5:A25))*(A25&lt;&gt;"")</formula>
    </cfRule>
  </conditionalFormatting>
  <conditionalFormatting sqref="A26">
    <cfRule type="expression" dxfId="62" priority="21">
      <formula>(A26&lt;&gt;MAX(A5:A26))*(A26&lt;&gt;"")</formula>
    </cfRule>
  </conditionalFormatting>
  <conditionalFormatting sqref="A27">
    <cfRule type="expression" dxfId="61" priority="20">
      <formula>(A27&lt;&gt;MAX(A5:A27))*(A27&lt;&gt;"")</formula>
    </cfRule>
  </conditionalFormatting>
  <conditionalFormatting sqref="A28">
    <cfRule type="expression" dxfId="60" priority="19">
      <formula>(A28&lt;&gt;MAX(A5:A28))*(A28&lt;&gt;"")</formula>
    </cfRule>
  </conditionalFormatting>
  <conditionalFormatting sqref="A29">
    <cfRule type="expression" dxfId="59" priority="18">
      <formula>(A29&lt;&gt;MAX(A5:A29))*(A29&lt;&gt;"")</formula>
    </cfRule>
  </conditionalFormatting>
  <conditionalFormatting sqref="A30">
    <cfRule type="expression" dxfId="58" priority="17">
      <formula>(A30&lt;&gt;MAX(A5:A30))*(A30&lt;&gt;"")</formula>
    </cfRule>
  </conditionalFormatting>
  <conditionalFormatting sqref="A31">
    <cfRule type="expression" dxfId="57" priority="16">
      <formula>(A31&lt;&gt;MAX(A5:A31))*(A31&lt;&gt;"")</formula>
    </cfRule>
  </conditionalFormatting>
  <conditionalFormatting sqref="A32">
    <cfRule type="expression" dxfId="56" priority="15">
      <formula>(A32&lt;&gt;MAX(A5:A32))*(A32&lt;&gt;"")</formula>
    </cfRule>
  </conditionalFormatting>
  <conditionalFormatting sqref="A33">
    <cfRule type="expression" dxfId="55" priority="14">
      <formula>(A33&lt;&gt;MAX(A5:A33))*(A33&lt;&gt;"")</formula>
    </cfRule>
  </conditionalFormatting>
  <conditionalFormatting sqref="A34">
    <cfRule type="expression" dxfId="54" priority="13">
      <formula>(A34&lt;&gt;MAX(A5:A34))*(A34&lt;&gt;"")</formula>
    </cfRule>
  </conditionalFormatting>
  <conditionalFormatting sqref="A35">
    <cfRule type="expression" dxfId="53" priority="12">
      <formula>(A35&lt;&gt;MAX(A5:A35))*(A35&lt;&gt;"")</formula>
    </cfRule>
  </conditionalFormatting>
  <conditionalFormatting sqref="A36">
    <cfRule type="expression" dxfId="52" priority="11">
      <formula>(A36&lt;&gt;MAX(A5:A36))*(A36&lt;&gt;"")</formula>
    </cfRule>
  </conditionalFormatting>
  <conditionalFormatting sqref="A37">
    <cfRule type="expression" dxfId="51" priority="10">
      <formula>(A37&lt;&gt;MAX(A5:A37))*(A37&lt;&gt;"")</formula>
    </cfRule>
  </conditionalFormatting>
  <conditionalFormatting sqref="A38">
    <cfRule type="expression" dxfId="50" priority="9">
      <formula>(A38&lt;&gt;MAX(A5:A38))*(A38&lt;&gt;"")</formula>
    </cfRule>
  </conditionalFormatting>
  <conditionalFormatting sqref="A39">
    <cfRule type="expression" dxfId="49" priority="8">
      <formula>(A39&lt;&gt;MAX(A5:A39))*(A39&lt;&gt;"")</formula>
    </cfRule>
  </conditionalFormatting>
  <conditionalFormatting sqref="A40">
    <cfRule type="expression" dxfId="48" priority="7">
      <formula>(A40&lt;&gt;MAX(A5:A40))*(A40&lt;&gt;"")</formula>
    </cfRule>
  </conditionalFormatting>
  <conditionalFormatting sqref="A41">
    <cfRule type="expression" dxfId="47" priority="6">
      <formula>(A41&lt;&gt;MAX(A5:A41))*(A41&lt;&gt;"")</formula>
    </cfRule>
  </conditionalFormatting>
  <conditionalFormatting sqref="A42">
    <cfRule type="expression" dxfId="46" priority="5">
      <formula>(A42&lt;&gt;MAX(A5:A42))*(A42&lt;&gt;"")</formula>
    </cfRule>
  </conditionalFormatting>
  <conditionalFormatting sqref="A43">
    <cfRule type="expression" dxfId="45" priority="4">
      <formula>(A43&lt;&gt;MAX(A5:A43))*(A43&lt;&gt;"")</formula>
    </cfRule>
  </conditionalFormatting>
  <conditionalFormatting sqref="A44">
    <cfRule type="expression" dxfId="44" priority="3">
      <formula>(A44&lt;&gt;MAX(A5:A44))*(A44&lt;&gt;"")</formula>
    </cfRule>
  </conditionalFormatting>
  <conditionalFormatting sqref="A45">
    <cfRule type="expression" dxfId="43" priority="2">
      <formula>(A45&lt;&gt;MAX(A5:A45))*(A45&lt;&gt;"")</formula>
    </cfRule>
  </conditionalFormatting>
  <conditionalFormatting sqref="F5:F45">
    <cfRule type="expression" dxfId="42" priority="43">
      <formula>F5&lt;0</formula>
    </cfRule>
  </conditionalFormatting>
  <dataValidations count="2">
    <dataValidation type="date" operator="greaterThanOrEqual" allowBlank="1" showInputMessage="1" showErrorMessage="1" errorTitle="Kein gültiges Datum !" error="Bitte geben Sie das Datum im Format Tag.Monat.Jahr ein._x000a__x000a_Beispiel: 6.6.19 oder 06.06.19 oder 06.06.2019" sqref="A5:A45" xr:uid="{00000000-0002-0000-0300-000000000000}">
      <formula1>43617</formula1>
    </dataValidation>
    <dataValidation type="decimal" allowBlank="1" showInputMessage="1" showErrorMessage="1" errorTitle="ungültiger Wert" error="Bitte geben Sie hier nur Werte als Dezimalzahlen ein._x000a_" sqref="D5:E45" xr:uid="{00000000-0002-0000-0300-000001000000}">
      <formula1>0.01</formula1>
      <formula2>5000</formula2>
    </dataValidation>
  </dataValidations>
  <pageMargins left="0.43307086614173229" right="0.39370078740157483" top="0.47244094488188981" bottom="0.43307086614173229" header="0.31496062992125984" footer="0.31496062992125984"/>
  <pageSetup paperSize="9" scale="71" orientation="portrait" r:id="rId1"/>
  <headerFooter>
    <oddFooter xml:space="preserve">&amp;RKG-V-2022-02c-S3
</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96B13EF1-504C-4F48-87EC-01C20F009C61}">
            <xm:f>($A$5&lt;'Kassenbuch Seite 2'!$A$45)*($A$5&lt;&gt;"")</xm:f>
            <x14:dxf>
              <fill>
                <patternFill>
                  <bgColor rgb="FFFF0000"/>
                </patternFill>
              </fill>
            </x14:dxf>
          </x14:cfRule>
          <xm:sqref>A5</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0"/>
  <sheetViews>
    <sheetView zoomScaleNormal="100" workbookViewId="0">
      <selection activeCell="A5" sqref="A5"/>
    </sheetView>
  </sheetViews>
  <sheetFormatPr baseColWidth="10" defaultColWidth="11.54296875" defaultRowHeight="15" x14ac:dyDescent="0.25"/>
  <cols>
    <col min="1" max="2" width="8.81640625" style="33" customWidth="1"/>
    <col min="3" max="3" width="28.81640625" style="33" customWidth="1"/>
    <col min="4" max="6" width="10.81640625" style="33" customWidth="1"/>
    <col min="7" max="7" width="10.81640625" style="52" customWidth="1"/>
    <col min="8" max="9" width="10.81640625" style="33" customWidth="1"/>
    <col min="10" max="16384" width="11.54296875" style="33"/>
  </cols>
  <sheetData>
    <row r="1" spans="1:9" s="30" customFormat="1" ht="17.399999999999999" x14ac:dyDescent="0.25">
      <c r="A1" s="30" t="s">
        <v>14</v>
      </c>
      <c r="E1" s="31"/>
      <c r="F1" s="31"/>
      <c r="G1" s="32" t="s">
        <v>28</v>
      </c>
      <c r="H1" s="33"/>
    </row>
    <row r="2" spans="1:9" s="40" customFormat="1" ht="21" thickBot="1" x14ac:dyDescent="0.3">
      <c r="A2" s="35"/>
      <c r="B2" s="36"/>
      <c r="C2" s="37"/>
      <c r="D2" s="33"/>
      <c r="E2" s="33"/>
      <c r="F2" s="33"/>
      <c r="G2" s="38"/>
      <c r="H2" s="33"/>
    </row>
    <row r="3" spans="1:9" s="40" customFormat="1" ht="23.25" customHeight="1" thickBot="1" x14ac:dyDescent="0.3">
      <c r="A3" s="109" t="s">
        <v>16</v>
      </c>
      <c r="B3" s="53" t="str">
        <f>IF('Kassenbuch Seite 1'!B3="","",'Kassenbuch Seite 1'!B3)</f>
        <v/>
      </c>
      <c r="C3" s="54" t="s">
        <v>138</v>
      </c>
      <c r="D3" s="173">
        <f>'Kassenbuch Seite 3'!D48:G48</f>
        <v>0</v>
      </c>
      <c r="E3" s="174"/>
      <c r="F3" s="174"/>
      <c r="G3" s="175"/>
      <c r="H3" s="33"/>
    </row>
    <row r="4" spans="1:9" ht="45" customHeight="1" x14ac:dyDescent="0.25">
      <c r="A4" s="6" t="s">
        <v>17</v>
      </c>
      <c r="B4" s="7" t="s">
        <v>18</v>
      </c>
      <c r="C4" s="8" t="s">
        <v>19</v>
      </c>
      <c r="D4" s="9" t="s">
        <v>20</v>
      </c>
      <c r="E4" s="8" t="s">
        <v>21</v>
      </c>
      <c r="F4" s="4" t="s">
        <v>22</v>
      </c>
      <c r="G4" s="4" t="s">
        <v>23</v>
      </c>
      <c r="H4" s="25" t="s">
        <v>24</v>
      </c>
      <c r="I4" s="108" t="s">
        <v>130</v>
      </c>
    </row>
    <row r="5" spans="1:9" s="40" customFormat="1" ht="13.8" x14ac:dyDescent="0.25">
      <c r="A5" s="116"/>
      <c r="B5" s="113"/>
      <c r="C5" s="3"/>
      <c r="D5" s="1"/>
      <c r="E5" s="1"/>
      <c r="F5" s="5" t="str">
        <f>IF(AND(D5="",E5=""),"",D3+D5-E5)</f>
        <v/>
      </c>
      <c r="G5" s="114"/>
      <c r="H5" s="114"/>
      <c r="I5" s="117"/>
    </row>
    <row r="6" spans="1:9" s="40" customFormat="1" ht="13.8" x14ac:dyDescent="0.25">
      <c r="A6" s="116"/>
      <c r="B6" s="113"/>
      <c r="C6" s="3"/>
      <c r="D6" s="1"/>
      <c r="E6" s="1"/>
      <c r="F6" s="5" t="str">
        <f>IF(AND(Tabelle1345[[#This Row],[Einnahme]]="",Tabelle1345[[#This Row],[Ausgabe]]=""),"",F5+D6-E6)</f>
        <v/>
      </c>
      <c r="G6" s="114"/>
      <c r="H6" s="114"/>
      <c r="I6" s="117"/>
    </row>
    <row r="7" spans="1:9" s="40" customFormat="1" ht="13.8" x14ac:dyDescent="0.25">
      <c r="A7" s="116"/>
      <c r="B7" s="113"/>
      <c r="C7" s="3"/>
      <c r="D7" s="2"/>
      <c r="E7" s="2"/>
      <c r="F7" s="5" t="str">
        <f>IF(AND(Tabelle1345[[#This Row],[Einnahme]]="",Tabelle1345[[#This Row],[Ausgabe]]=""),"",F6+D7-E7)</f>
        <v/>
      </c>
      <c r="G7" s="114"/>
      <c r="H7" s="114"/>
      <c r="I7" s="117"/>
    </row>
    <row r="8" spans="1:9" s="40" customFormat="1" ht="13.8" x14ac:dyDescent="0.25">
      <c r="A8" s="116"/>
      <c r="B8" s="113"/>
      <c r="C8" s="3"/>
      <c r="D8" s="2"/>
      <c r="E8" s="2"/>
      <c r="F8" s="5" t="str">
        <f>IF(AND(Tabelle1345[[#This Row],[Einnahme]]="",Tabelle1345[[#This Row],[Ausgabe]]=""),"",F7+D8-E8)</f>
        <v/>
      </c>
      <c r="G8" s="114"/>
      <c r="H8" s="114"/>
      <c r="I8" s="117"/>
    </row>
    <row r="9" spans="1:9" s="40" customFormat="1" ht="13.8" x14ac:dyDescent="0.25">
      <c r="A9" s="116"/>
      <c r="B9" s="113"/>
      <c r="C9" s="3"/>
      <c r="D9" s="2"/>
      <c r="E9" s="2"/>
      <c r="F9" s="5" t="str">
        <f>IF(AND(Tabelle1345[[#This Row],[Einnahme]]="",Tabelle1345[[#This Row],[Ausgabe]]=""),"",F8+D9-E9)</f>
        <v/>
      </c>
      <c r="G9" s="114"/>
      <c r="H9" s="114"/>
      <c r="I9" s="117"/>
    </row>
    <row r="10" spans="1:9" s="40" customFormat="1" ht="13.8" x14ac:dyDescent="0.25">
      <c r="A10" s="116"/>
      <c r="B10" s="113"/>
      <c r="C10" s="3"/>
      <c r="D10" s="1"/>
      <c r="E10" s="1"/>
      <c r="F10" s="5" t="str">
        <f>IF(AND(Tabelle1345[[#This Row],[Einnahme]]="",Tabelle1345[[#This Row],[Ausgabe]]=""),"",F9+D10-E10)</f>
        <v/>
      </c>
      <c r="G10" s="114"/>
      <c r="H10" s="114"/>
      <c r="I10" s="117"/>
    </row>
    <row r="11" spans="1:9" s="40" customFormat="1" ht="13.8" x14ac:dyDescent="0.25">
      <c r="A11" s="116"/>
      <c r="B11" s="113"/>
      <c r="C11" s="3"/>
      <c r="D11" s="1"/>
      <c r="E11" s="1"/>
      <c r="F11" s="5" t="str">
        <f>IF(AND(Tabelle1345[[#This Row],[Einnahme]]="",Tabelle1345[[#This Row],[Ausgabe]]=""),"",F10+D11-E11)</f>
        <v/>
      </c>
      <c r="G11" s="114"/>
      <c r="H11" s="114"/>
      <c r="I11" s="117"/>
    </row>
    <row r="12" spans="1:9" s="40" customFormat="1" ht="13.8" x14ac:dyDescent="0.25">
      <c r="A12" s="116"/>
      <c r="B12" s="113"/>
      <c r="C12" s="3"/>
      <c r="D12" s="1"/>
      <c r="E12" s="1"/>
      <c r="F12" s="5" t="str">
        <f>IF(AND(Tabelle1345[[#This Row],[Einnahme]]="",Tabelle1345[[#This Row],[Ausgabe]]=""),"",F11+D12-E12)</f>
        <v/>
      </c>
      <c r="G12" s="114"/>
      <c r="H12" s="114"/>
      <c r="I12" s="117"/>
    </row>
    <row r="13" spans="1:9" s="40" customFormat="1" ht="13.8" x14ac:dyDescent="0.25">
      <c r="A13" s="116"/>
      <c r="B13" s="113"/>
      <c r="C13" s="3"/>
      <c r="D13" s="1"/>
      <c r="E13" s="1"/>
      <c r="F13" s="5" t="str">
        <f>IF(AND(Tabelle1345[[#This Row],[Einnahme]]="",Tabelle1345[[#This Row],[Ausgabe]]=""),"",F12+D13-E13)</f>
        <v/>
      </c>
      <c r="G13" s="114"/>
      <c r="H13" s="114"/>
      <c r="I13" s="117"/>
    </row>
    <row r="14" spans="1:9" s="40" customFormat="1" ht="13.8" x14ac:dyDescent="0.25">
      <c r="A14" s="116"/>
      <c r="B14" s="113"/>
      <c r="C14" s="3"/>
      <c r="D14" s="1"/>
      <c r="E14" s="1"/>
      <c r="F14" s="5" t="str">
        <f>IF(AND(Tabelle1345[[#This Row],[Einnahme]]="",Tabelle1345[[#This Row],[Ausgabe]]=""),"",F13+D14-E14)</f>
        <v/>
      </c>
      <c r="G14" s="114"/>
      <c r="H14" s="114"/>
      <c r="I14" s="117"/>
    </row>
    <row r="15" spans="1:9" s="40" customFormat="1" ht="13.8" x14ac:dyDescent="0.25">
      <c r="A15" s="116"/>
      <c r="B15" s="113"/>
      <c r="C15" s="3"/>
      <c r="D15" s="1"/>
      <c r="E15" s="1"/>
      <c r="F15" s="5" t="str">
        <f>IF(AND(Tabelle1345[[#This Row],[Einnahme]]="",Tabelle1345[[#This Row],[Ausgabe]]=""),"",F14+D15-E15)</f>
        <v/>
      </c>
      <c r="G15" s="114"/>
      <c r="H15" s="114"/>
      <c r="I15" s="117"/>
    </row>
    <row r="16" spans="1:9" s="40" customFormat="1" ht="13.8" x14ac:dyDescent="0.25">
      <c r="A16" s="116"/>
      <c r="B16" s="113"/>
      <c r="C16" s="3"/>
      <c r="D16" s="1"/>
      <c r="E16" s="1"/>
      <c r="F16" s="5" t="str">
        <f>IF(AND(Tabelle1345[[#This Row],[Einnahme]]="",Tabelle1345[[#This Row],[Ausgabe]]=""),"",F15+D16-E16)</f>
        <v/>
      </c>
      <c r="G16" s="114"/>
      <c r="H16" s="114"/>
      <c r="I16" s="117"/>
    </row>
    <row r="17" spans="1:9" s="40" customFormat="1" ht="13.8" x14ac:dyDescent="0.25">
      <c r="A17" s="116"/>
      <c r="B17" s="113"/>
      <c r="C17" s="3"/>
      <c r="D17" s="1"/>
      <c r="E17" s="1"/>
      <c r="F17" s="5" t="str">
        <f>IF(AND(Tabelle1345[[#This Row],[Einnahme]]="",Tabelle1345[[#This Row],[Ausgabe]]=""),"",F16+D17-E17)</f>
        <v/>
      </c>
      <c r="G17" s="114"/>
      <c r="H17" s="114"/>
      <c r="I17" s="117"/>
    </row>
    <row r="18" spans="1:9" s="40" customFormat="1" ht="13.8" x14ac:dyDescent="0.25">
      <c r="A18" s="116"/>
      <c r="B18" s="113"/>
      <c r="C18" s="3"/>
      <c r="D18" s="1"/>
      <c r="E18" s="1"/>
      <c r="F18" s="5" t="str">
        <f>IF(AND(Tabelle1345[[#This Row],[Einnahme]]="",Tabelle1345[[#This Row],[Ausgabe]]=""),"",F17+D18-E18)</f>
        <v/>
      </c>
      <c r="G18" s="114"/>
      <c r="H18" s="114"/>
      <c r="I18" s="117"/>
    </row>
    <row r="19" spans="1:9" s="40" customFormat="1" ht="13.8" x14ac:dyDescent="0.25">
      <c r="A19" s="116"/>
      <c r="B19" s="113"/>
      <c r="C19" s="3"/>
      <c r="D19" s="2"/>
      <c r="E19" s="2"/>
      <c r="F19" s="5" t="str">
        <f>IF(AND(Tabelle1345[[#This Row],[Einnahme]]="",Tabelle1345[[#This Row],[Ausgabe]]=""),"",F18+D19-E19)</f>
        <v/>
      </c>
      <c r="G19" s="114"/>
      <c r="H19" s="114"/>
      <c r="I19" s="117"/>
    </row>
    <row r="20" spans="1:9" s="40" customFormat="1" ht="13.8" x14ac:dyDescent="0.25">
      <c r="A20" s="116"/>
      <c r="B20" s="113"/>
      <c r="C20" s="3"/>
      <c r="D20" s="1"/>
      <c r="E20" s="1"/>
      <c r="F20" s="5" t="str">
        <f>IF(AND(Tabelle1345[[#This Row],[Einnahme]]="",Tabelle1345[[#This Row],[Ausgabe]]=""),"",F19+D20-E20)</f>
        <v/>
      </c>
      <c r="G20" s="114"/>
      <c r="H20" s="114"/>
      <c r="I20" s="117"/>
    </row>
    <row r="21" spans="1:9" s="40" customFormat="1" ht="13.8" x14ac:dyDescent="0.25">
      <c r="A21" s="116"/>
      <c r="B21" s="113"/>
      <c r="C21" s="3"/>
      <c r="D21" s="2"/>
      <c r="E21" s="2"/>
      <c r="F21" s="5" t="str">
        <f>IF(AND(Tabelle1345[[#This Row],[Einnahme]]="",Tabelle1345[[#This Row],[Ausgabe]]=""),"",F20+D21-E21)</f>
        <v/>
      </c>
      <c r="G21" s="114"/>
      <c r="H21" s="114"/>
      <c r="I21" s="117"/>
    </row>
    <row r="22" spans="1:9" s="40" customFormat="1" ht="13.8" x14ac:dyDescent="0.25">
      <c r="A22" s="116"/>
      <c r="B22" s="113"/>
      <c r="C22" s="3"/>
      <c r="D22" s="2"/>
      <c r="E22" s="2"/>
      <c r="F22" s="5" t="str">
        <f>IF(AND(Tabelle1345[[#This Row],[Einnahme]]="",Tabelle1345[[#This Row],[Ausgabe]]=""),"",F21+D22-E22)</f>
        <v/>
      </c>
      <c r="G22" s="114"/>
      <c r="H22" s="114"/>
      <c r="I22" s="117"/>
    </row>
    <row r="23" spans="1:9" s="40" customFormat="1" ht="13.8" x14ac:dyDescent="0.25">
      <c r="A23" s="116"/>
      <c r="B23" s="113"/>
      <c r="C23" s="3"/>
      <c r="D23" s="2"/>
      <c r="E23" s="2"/>
      <c r="F23" s="5" t="str">
        <f>IF(AND(Tabelle1345[[#This Row],[Einnahme]]="",Tabelle1345[[#This Row],[Ausgabe]]=""),"",F22+D23-E23)</f>
        <v/>
      </c>
      <c r="G23" s="114"/>
      <c r="H23" s="114"/>
      <c r="I23" s="117"/>
    </row>
    <row r="24" spans="1:9" s="40" customFormat="1" ht="13.8" x14ac:dyDescent="0.25">
      <c r="A24" s="116"/>
      <c r="B24" s="113"/>
      <c r="C24" s="3"/>
      <c r="D24" s="2"/>
      <c r="E24" s="2"/>
      <c r="F24" s="5" t="str">
        <f>IF(AND(Tabelle1345[[#This Row],[Einnahme]]="",Tabelle1345[[#This Row],[Ausgabe]]=""),"",F23+D24-E24)</f>
        <v/>
      </c>
      <c r="G24" s="114"/>
      <c r="H24" s="114"/>
      <c r="I24" s="117"/>
    </row>
    <row r="25" spans="1:9" s="40" customFormat="1" ht="13.8" x14ac:dyDescent="0.25">
      <c r="A25" s="116"/>
      <c r="B25" s="113"/>
      <c r="C25" s="3"/>
      <c r="D25" s="1"/>
      <c r="E25" s="1"/>
      <c r="F25" s="5" t="str">
        <f>IF(AND(Tabelle1345[[#This Row],[Einnahme]]="",Tabelle1345[[#This Row],[Ausgabe]]=""),"",F24+D25-E25)</f>
        <v/>
      </c>
      <c r="G25" s="114"/>
      <c r="H25" s="114"/>
      <c r="I25" s="117"/>
    </row>
    <row r="26" spans="1:9" s="40" customFormat="1" ht="13.8" x14ac:dyDescent="0.25">
      <c r="A26" s="116"/>
      <c r="B26" s="113"/>
      <c r="C26" s="3"/>
      <c r="D26" s="2"/>
      <c r="E26" s="2"/>
      <c r="F26" s="5" t="str">
        <f>IF(AND(Tabelle1345[[#This Row],[Einnahme]]="",Tabelle1345[[#This Row],[Ausgabe]]=""),"",F25+D26-E26)</f>
        <v/>
      </c>
      <c r="G26" s="114"/>
      <c r="H26" s="114"/>
      <c r="I26" s="117"/>
    </row>
    <row r="27" spans="1:9" s="40" customFormat="1" ht="13.8" x14ac:dyDescent="0.25">
      <c r="A27" s="116"/>
      <c r="B27" s="113"/>
      <c r="C27" s="3"/>
      <c r="D27" s="1"/>
      <c r="E27" s="1"/>
      <c r="F27" s="5" t="str">
        <f>IF(AND(Tabelle1345[[#This Row],[Einnahme]]="",Tabelle1345[[#This Row],[Ausgabe]]=""),"",F26+D27-E27)</f>
        <v/>
      </c>
      <c r="G27" s="114"/>
      <c r="H27" s="114"/>
      <c r="I27" s="117"/>
    </row>
    <row r="28" spans="1:9" s="40" customFormat="1" ht="13.8" x14ac:dyDescent="0.25">
      <c r="A28" s="116"/>
      <c r="B28" s="113"/>
      <c r="C28" s="3"/>
      <c r="D28" s="1"/>
      <c r="E28" s="1"/>
      <c r="F28" s="5" t="str">
        <f>IF(AND(Tabelle1345[[#This Row],[Einnahme]]="",Tabelle1345[[#This Row],[Ausgabe]]=""),"",F27+D28-E28)</f>
        <v/>
      </c>
      <c r="G28" s="114"/>
      <c r="H28" s="114"/>
      <c r="I28" s="117"/>
    </row>
    <row r="29" spans="1:9" s="40" customFormat="1" ht="13.8" x14ac:dyDescent="0.25">
      <c r="A29" s="116"/>
      <c r="B29" s="113"/>
      <c r="C29" s="3"/>
      <c r="D29" s="1"/>
      <c r="E29" s="1"/>
      <c r="F29" s="5" t="str">
        <f>IF(AND(Tabelle1345[[#This Row],[Einnahme]]="",Tabelle1345[[#This Row],[Ausgabe]]=""),"",F28+D29-E29)</f>
        <v/>
      </c>
      <c r="G29" s="114"/>
      <c r="H29" s="114"/>
      <c r="I29" s="117"/>
    </row>
    <row r="30" spans="1:9" s="40" customFormat="1" ht="13.8" x14ac:dyDescent="0.25">
      <c r="A30" s="116"/>
      <c r="B30" s="113"/>
      <c r="C30" s="3"/>
      <c r="D30" s="1"/>
      <c r="E30" s="1"/>
      <c r="F30" s="5" t="str">
        <f>IF(AND(Tabelle1345[[#This Row],[Einnahme]]="",Tabelle1345[[#This Row],[Ausgabe]]=""),"",F29+D30-E30)</f>
        <v/>
      </c>
      <c r="G30" s="114"/>
      <c r="H30" s="114"/>
      <c r="I30" s="117"/>
    </row>
    <row r="31" spans="1:9" s="40" customFormat="1" ht="13.8" x14ac:dyDescent="0.25">
      <c r="A31" s="116"/>
      <c r="B31" s="113"/>
      <c r="C31" s="3"/>
      <c r="D31" s="1"/>
      <c r="E31" s="1"/>
      <c r="F31" s="5" t="str">
        <f>IF(AND(Tabelle1345[[#This Row],[Einnahme]]="",Tabelle1345[[#This Row],[Ausgabe]]=""),"",F30+D31-E31)</f>
        <v/>
      </c>
      <c r="G31" s="114"/>
      <c r="H31" s="114"/>
      <c r="I31" s="117"/>
    </row>
    <row r="32" spans="1:9" s="40" customFormat="1" ht="13.8" x14ac:dyDescent="0.25">
      <c r="A32" s="116"/>
      <c r="B32" s="113"/>
      <c r="C32" s="3"/>
      <c r="D32" s="1"/>
      <c r="E32" s="1"/>
      <c r="F32" s="5" t="str">
        <f>IF(AND(Tabelle1345[[#This Row],[Einnahme]]="",Tabelle1345[[#This Row],[Ausgabe]]=""),"",F31+D32-E32)</f>
        <v/>
      </c>
      <c r="G32" s="114"/>
      <c r="H32" s="114"/>
      <c r="I32" s="117"/>
    </row>
    <row r="33" spans="1:9" s="40" customFormat="1" ht="13.8" x14ac:dyDescent="0.25">
      <c r="A33" s="116"/>
      <c r="B33" s="113"/>
      <c r="C33" s="3"/>
      <c r="D33" s="1"/>
      <c r="E33" s="1"/>
      <c r="F33" s="5" t="str">
        <f>IF(AND(Tabelle1345[[#This Row],[Einnahme]]="",Tabelle1345[[#This Row],[Ausgabe]]=""),"",F32+D33-E33)</f>
        <v/>
      </c>
      <c r="G33" s="114"/>
      <c r="H33" s="114"/>
      <c r="I33" s="117"/>
    </row>
    <row r="34" spans="1:9" s="40" customFormat="1" ht="13.8" x14ac:dyDescent="0.25">
      <c r="A34" s="116"/>
      <c r="B34" s="113"/>
      <c r="C34" s="3"/>
      <c r="D34" s="1"/>
      <c r="E34" s="1"/>
      <c r="F34" s="5" t="str">
        <f>IF(AND(Tabelle1345[[#This Row],[Einnahme]]="",Tabelle1345[[#This Row],[Ausgabe]]=""),"",F33+D34-E34)</f>
        <v/>
      </c>
      <c r="G34" s="114"/>
      <c r="H34" s="114"/>
      <c r="I34" s="117"/>
    </row>
    <row r="35" spans="1:9" s="40" customFormat="1" ht="13.8" x14ac:dyDescent="0.25">
      <c r="A35" s="116"/>
      <c r="B35" s="113"/>
      <c r="C35" s="3"/>
      <c r="D35" s="1"/>
      <c r="E35" s="1"/>
      <c r="F35" s="5" t="str">
        <f>IF(AND(Tabelle1345[[#This Row],[Einnahme]]="",Tabelle1345[[#This Row],[Ausgabe]]=""),"",F34+D35-E35)</f>
        <v/>
      </c>
      <c r="G35" s="114"/>
      <c r="H35" s="114"/>
      <c r="I35" s="117"/>
    </row>
    <row r="36" spans="1:9" s="40" customFormat="1" ht="13.8" x14ac:dyDescent="0.25">
      <c r="A36" s="116"/>
      <c r="B36" s="113"/>
      <c r="C36" s="3"/>
      <c r="D36" s="1"/>
      <c r="E36" s="1"/>
      <c r="F36" s="5" t="str">
        <f>IF(AND(Tabelle1345[[#This Row],[Einnahme]]="",Tabelle1345[[#This Row],[Ausgabe]]=""),"",F35+D36-E36)</f>
        <v/>
      </c>
      <c r="G36" s="114"/>
      <c r="H36" s="114"/>
      <c r="I36" s="117"/>
    </row>
    <row r="37" spans="1:9" s="40" customFormat="1" ht="13.8" x14ac:dyDescent="0.25">
      <c r="A37" s="116"/>
      <c r="B37" s="113"/>
      <c r="C37" s="3"/>
      <c r="D37" s="1"/>
      <c r="E37" s="1"/>
      <c r="F37" s="5" t="str">
        <f>IF(AND(Tabelle1345[[#This Row],[Einnahme]]="",Tabelle1345[[#This Row],[Ausgabe]]=""),"",F36+D37-E37)</f>
        <v/>
      </c>
      <c r="G37" s="114"/>
      <c r="H37" s="114"/>
      <c r="I37" s="117"/>
    </row>
    <row r="38" spans="1:9" s="40" customFormat="1" ht="13.8" x14ac:dyDescent="0.25">
      <c r="A38" s="116"/>
      <c r="B38" s="113"/>
      <c r="C38" s="3"/>
      <c r="D38" s="1"/>
      <c r="E38" s="1"/>
      <c r="F38" s="5" t="str">
        <f>IF(AND(Tabelle1345[[#This Row],[Einnahme]]="",Tabelle1345[[#This Row],[Ausgabe]]=""),"",F37+D38-E38)</f>
        <v/>
      </c>
      <c r="G38" s="114"/>
      <c r="H38" s="114"/>
      <c r="I38" s="117"/>
    </row>
    <row r="39" spans="1:9" s="40" customFormat="1" ht="13.8" x14ac:dyDescent="0.25">
      <c r="A39" s="116"/>
      <c r="B39" s="113"/>
      <c r="C39" s="3"/>
      <c r="D39" s="1"/>
      <c r="E39" s="1"/>
      <c r="F39" s="5" t="str">
        <f>IF(AND(Tabelle1345[[#This Row],[Einnahme]]="",Tabelle1345[[#This Row],[Ausgabe]]=""),"",F38+D39-E39)</f>
        <v/>
      </c>
      <c r="G39" s="114"/>
      <c r="H39" s="114"/>
      <c r="I39" s="117"/>
    </row>
    <row r="40" spans="1:9" s="40" customFormat="1" ht="13.8" x14ac:dyDescent="0.25">
      <c r="A40" s="116"/>
      <c r="B40" s="113"/>
      <c r="C40" s="3"/>
      <c r="D40" s="1"/>
      <c r="E40" s="1"/>
      <c r="F40" s="5" t="str">
        <f>IF(AND(Tabelle1345[[#This Row],[Einnahme]]="",Tabelle1345[[#This Row],[Ausgabe]]=""),"",F39+D40-E40)</f>
        <v/>
      </c>
      <c r="G40" s="114"/>
      <c r="H40" s="114"/>
      <c r="I40" s="117"/>
    </row>
    <row r="41" spans="1:9" s="40" customFormat="1" ht="13.8" x14ac:dyDescent="0.25">
      <c r="A41" s="116"/>
      <c r="B41" s="113"/>
      <c r="C41" s="3"/>
      <c r="D41" s="1"/>
      <c r="E41" s="1"/>
      <c r="F41" s="5" t="str">
        <f>IF(AND(Tabelle1345[[#This Row],[Einnahme]]="",Tabelle1345[[#This Row],[Ausgabe]]=""),"",F40+D41-E41)</f>
        <v/>
      </c>
      <c r="G41" s="114"/>
      <c r="H41" s="114"/>
      <c r="I41" s="117"/>
    </row>
    <row r="42" spans="1:9" s="40" customFormat="1" ht="13.8" x14ac:dyDescent="0.25">
      <c r="A42" s="116"/>
      <c r="B42" s="113"/>
      <c r="C42" s="3"/>
      <c r="D42" s="1"/>
      <c r="E42" s="1"/>
      <c r="F42" s="5" t="str">
        <f>IF(AND(Tabelle1345[[#This Row],[Einnahme]]="",Tabelle1345[[#This Row],[Ausgabe]]=""),"",F41+D42-E42)</f>
        <v/>
      </c>
      <c r="G42" s="114"/>
      <c r="H42" s="114"/>
      <c r="I42" s="117"/>
    </row>
    <row r="43" spans="1:9" s="40" customFormat="1" ht="13.8" x14ac:dyDescent="0.25">
      <c r="A43" s="116"/>
      <c r="B43" s="113"/>
      <c r="C43" s="3"/>
      <c r="D43" s="1"/>
      <c r="E43" s="1"/>
      <c r="F43" s="5" t="str">
        <f>IF(AND(Tabelle1345[[#This Row],[Einnahme]]="",Tabelle1345[[#This Row],[Ausgabe]]=""),"",F42+D43-E43)</f>
        <v/>
      </c>
      <c r="G43" s="114"/>
      <c r="H43" s="114"/>
      <c r="I43" s="117"/>
    </row>
    <row r="44" spans="1:9" s="40" customFormat="1" ht="13.8" x14ac:dyDescent="0.25">
      <c r="A44" s="116"/>
      <c r="B44" s="113"/>
      <c r="C44" s="3"/>
      <c r="D44" s="1"/>
      <c r="E44" s="1"/>
      <c r="F44" s="5" t="str">
        <f>IF(AND(Tabelle1345[[#This Row],[Einnahme]]="",Tabelle1345[[#This Row],[Ausgabe]]=""),"",F43+D44-E44)</f>
        <v/>
      </c>
      <c r="G44" s="114"/>
      <c r="H44" s="114"/>
      <c r="I44" s="117"/>
    </row>
    <row r="45" spans="1:9" s="40" customFormat="1" ht="13.8" x14ac:dyDescent="0.25">
      <c r="A45" s="116"/>
      <c r="B45" s="113"/>
      <c r="C45" s="3"/>
      <c r="D45" s="1"/>
      <c r="E45" s="1"/>
      <c r="F45" s="5" t="str">
        <f>IF(AND(Tabelle1345[[#This Row],[Einnahme]]="",Tabelle1345[[#This Row],[Ausgabe]]=""),"",F44+D45-E45)</f>
        <v/>
      </c>
      <c r="G45" s="114"/>
      <c r="H45" s="114"/>
      <c r="I45" s="117"/>
    </row>
    <row r="46" spans="1:9" s="40" customFormat="1" ht="22.5" customHeight="1" x14ac:dyDescent="0.25">
      <c r="A46" s="41"/>
      <c r="B46" s="41"/>
      <c r="C46" s="42" t="s">
        <v>26</v>
      </c>
      <c r="D46" s="43">
        <f>SUM(D5:D45)</f>
        <v>0</v>
      </c>
      <c r="E46" s="43">
        <f>SUM(E4:E45)</f>
        <v>0</v>
      </c>
      <c r="F46" s="44"/>
      <c r="G46" s="45"/>
      <c r="H46" s="33"/>
    </row>
    <row r="47" spans="1:9" s="40" customFormat="1" ht="15.75" customHeight="1" thickBot="1" x14ac:dyDescent="0.3">
      <c r="A47" s="41"/>
      <c r="B47" s="41"/>
      <c r="C47" s="55"/>
      <c r="D47" s="46"/>
      <c r="E47" s="46"/>
      <c r="F47" s="46"/>
      <c r="G47" s="45"/>
      <c r="H47" s="33"/>
    </row>
    <row r="48" spans="1:9" s="40" customFormat="1" ht="44.25" customHeight="1" thickBot="1" x14ac:dyDescent="0.3">
      <c r="A48" s="171" t="s">
        <v>137</v>
      </c>
      <c r="B48" s="171"/>
      <c r="C48" s="172"/>
      <c r="D48" s="168">
        <f>D3+D46-E46</f>
        <v>0</v>
      </c>
      <c r="E48" s="169"/>
      <c r="F48" s="169"/>
      <c r="G48" s="170"/>
      <c r="H48" s="33"/>
    </row>
    <row r="49" spans="1:7" ht="24.75" customHeight="1" x14ac:dyDescent="0.25">
      <c r="A49" s="47"/>
      <c r="B49" s="36"/>
      <c r="G49" s="48"/>
    </row>
    <row r="50" spans="1:7" ht="24.75" customHeight="1" x14ac:dyDescent="0.25">
      <c r="A50" s="47"/>
      <c r="B50" s="36"/>
      <c r="C50" s="40"/>
      <c r="D50" s="50"/>
      <c r="E50" s="51"/>
      <c r="F50" s="51"/>
      <c r="G50" s="48"/>
    </row>
  </sheetData>
  <sheetProtection algorithmName="SHA-512" hashValue="dkWSnxnH2uyps3FOtCmImMgLm4uxPK4xpJmTDWKAJeSmxIwPY/fUiYgwiw0L/PCRKPhi7bTKFGpX5lfQFupkJA==" saltValue="8Splpk22A+k47SOoxi3bNg==" spinCount="100000" sheet="1" objects="1" scenarios="1" selectLockedCells="1"/>
  <protectedRanges>
    <protectedRange sqref="D3" name="Bereich1"/>
  </protectedRanges>
  <mergeCells count="3">
    <mergeCell ref="D3:G3"/>
    <mergeCell ref="D48:G48"/>
    <mergeCell ref="A48:C48"/>
  </mergeCells>
  <conditionalFormatting sqref="A6">
    <cfRule type="expression" dxfId="40" priority="41">
      <formula>(A6&lt;&gt;MAX(A5:A6))*(A6&lt;&gt;"")</formula>
    </cfRule>
  </conditionalFormatting>
  <conditionalFormatting sqref="A7">
    <cfRule type="expression" dxfId="39" priority="40">
      <formula>(A7&lt;&gt;MAX(A5:A7))*(A7&lt;&gt;"")</formula>
    </cfRule>
  </conditionalFormatting>
  <conditionalFormatting sqref="A8">
    <cfRule type="expression" dxfId="38" priority="39">
      <formula>(A8&lt;&gt;MAX(A5:A8))*(A8&lt;&gt;"")</formula>
    </cfRule>
  </conditionalFormatting>
  <conditionalFormatting sqref="A9">
    <cfRule type="expression" dxfId="37" priority="38">
      <formula>(A9&lt;&gt;MAX(A5:A9))*(A9&lt;&gt;"")</formula>
    </cfRule>
  </conditionalFormatting>
  <conditionalFormatting sqref="A10">
    <cfRule type="expression" dxfId="36" priority="37">
      <formula>(A10&lt;&gt;MAX(A5:A10))*(A10&lt;&gt;"")</formula>
    </cfRule>
  </conditionalFormatting>
  <conditionalFormatting sqref="A11">
    <cfRule type="expression" dxfId="35" priority="35">
      <formula>(A11&lt;&gt;MAX(A5:A11))*(A11&lt;&gt;"")</formula>
    </cfRule>
  </conditionalFormatting>
  <conditionalFormatting sqref="A12">
    <cfRule type="expression" dxfId="34" priority="34">
      <formula>(A12&lt;&gt;MAX(A5:A12))*(A12&lt;&gt;"")</formula>
    </cfRule>
  </conditionalFormatting>
  <conditionalFormatting sqref="A13">
    <cfRule type="expression" dxfId="33" priority="33">
      <formula>(A13&lt;&gt;MAX(A5:A13))*(A13&lt;&gt;"")</formula>
    </cfRule>
  </conditionalFormatting>
  <conditionalFormatting sqref="A14">
    <cfRule type="expression" dxfId="32" priority="32">
      <formula>(A14&lt;&gt;MAX(A5:A14))*(A14&lt;&gt;"")</formula>
    </cfRule>
  </conditionalFormatting>
  <conditionalFormatting sqref="A15">
    <cfRule type="expression" dxfId="31" priority="31">
      <formula>(A15&lt;&gt;MAX(A5:A15))*(A15&lt;&gt;"")</formula>
    </cfRule>
  </conditionalFormatting>
  <conditionalFormatting sqref="A16">
    <cfRule type="expression" dxfId="30" priority="30">
      <formula>(A16&lt;&gt;MAX(A5:A16))*(A16&lt;&gt;"")</formula>
    </cfRule>
  </conditionalFormatting>
  <conditionalFormatting sqref="A17">
    <cfRule type="expression" dxfId="29" priority="36">
      <formula>(A17&lt;&gt;MAX(A5:A17))*(A17&lt;&gt;"")</formula>
    </cfRule>
  </conditionalFormatting>
  <conditionalFormatting sqref="A18">
    <cfRule type="expression" dxfId="28" priority="29">
      <formula>(A18&lt;&gt;MAX(A5:A18))*(A18&lt;&gt;"")</formula>
    </cfRule>
  </conditionalFormatting>
  <conditionalFormatting sqref="A19">
    <cfRule type="expression" dxfId="27" priority="28">
      <formula>(A19&lt;&gt;MAX(A5:A19))*(A19&lt;&gt;"")</formula>
    </cfRule>
  </conditionalFormatting>
  <conditionalFormatting sqref="A20">
    <cfRule type="expression" dxfId="26" priority="27">
      <formula>(A20&lt;&gt;MAX(A5:A20))*(A20&lt;&gt;"")</formula>
    </cfRule>
  </conditionalFormatting>
  <conditionalFormatting sqref="A21">
    <cfRule type="expression" dxfId="25" priority="26">
      <formula>(A21&lt;&gt;MAX(A5:A21))*(A21&lt;&gt;"")</formula>
    </cfRule>
  </conditionalFormatting>
  <conditionalFormatting sqref="A22">
    <cfRule type="expression" dxfId="24" priority="25">
      <formula>(A22&lt;&gt;MAX(A5:A22))*(A22&lt;&gt;"")</formula>
    </cfRule>
  </conditionalFormatting>
  <conditionalFormatting sqref="A23">
    <cfRule type="expression" dxfId="23" priority="24">
      <formula>(A23&lt;&gt;MAX(A5:A23))*(A23&lt;&gt;"")</formula>
    </cfRule>
  </conditionalFormatting>
  <conditionalFormatting sqref="A24">
    <cfRule type="expression" dxfId="22" priority="23">
      <formula>(A24&lt;&gt;MAX(A5:A24))*(A24&lt;&gt;"")</formula>
    </cfRule>
  </conditionalFormatting>
  <conditionalFormatting sqref="A25">
    <cfRule type="expression" dxfId="21" priority="22">
      <formula>(A25&lt;&gt;MAX(A5:A25))*(A25&lt;&gt;"")</formula>
    </cfRule>
  </conditionalFormatting>
  <conditionalFormatting sqref="A26">
    <cfRule type="expression" dxfId="20" priority="21">
      <formula>(A26&lt;&gt;MAX(A5:A26))*(A26&lt;&gt;"")</formula>
    </cfRule>
  </conditionalFormatting>
  <conditionalFormatting sqref="A27">
    <cfRule type="expression" dxfId="19" priority="20">
      <formula>(A27&lt;&gt;MAX(A5:A27))*(A27&lt;&gt;"")</formula>
    </cfRule>
  </conditionalFormatting>
  <conditionalFormatting sqref="A28">
    <cfRule type="expression" dxfId="18" priority="19">
      <formula>(A28&lt;&gt;MAX(A5:A28))*(A28&lt;&gt;"")</formula>
    </cfRule>
  </conditionalFormatting>
  <conditionalFormatting sqref="A29">
    <cfRule type="expression" dxfId="17" priority="18">
      <formula>(A29&lt;&gt;MAX(A5:A29))*(A29&lt;&gt;"")</formula>
    </cfRule>
  </conditionalFormatting>
  <conditionalFormatting sqref="A30">
    <cfRule type="expression" dxfId="16" priority="17">
      <formula>(A30&lt;&gt;MAX(A5:A30))*(A30&lt;&gt;"")</formula>
    </cfRule>
  </conditionalFormatting>
  <conditionalFormatting sqref="A31">
    <cfRule type="expression" dxfId="15" priority="16">
      <formula>(A31&lt;&gt;MAX(A5:A31))*(A31&lt;&gt;"")</formula>
    </cfRule>
  </conditionalFormatting>
  <conditionalFormatting sqref="A32">
    <cfRule type="expression" dxfId="14" priority="15">
      <formula>(A32&lt;&gt;MAX(A5:A32))*(A32&lt;&gt;"")</formula>
    </cfRule>
  </conditionalFormatting>
  <conditionalFormatting sqref="A33">
    <cfRule type="expression" dxfId="13" priority="14">
      <formula>(A33&lt;&gt;MAX(A5:A33))*(A33&lt;&gt;"")</formula>
    </cfRule>
  </conditionalFormatting>
  <conditionalFormatting sqref="A34">
    <cfRule type="expression" dxfId="12" priority="13">
      <formula>(A34&lt;&gt;MAX(A5:A34))*(A34&lt;&gt;"")</formula>
    </cfRule>
  </conditionalFormatting>
  <conditionalFormatting sqref="A35">
    <cfRule type="expression" dxfId="11" priority="12">
      <formula>(A35&lt;&gt;MAX(A5:A35))*(A35&lt;&gt;"")</formula>
    </cfRule>
  </conditionalFormatting>
  <conditionalFormatting sqref="A36">
    <cfRule type="expression" dxfId="10" priority="11">
      <formula>(A36&lt;&gt;MAX(A5:A36))*(A36&lt;&gt;"")</formula>
    </cfRule>
  </conditionalFormatting>
  <conditionalFormatting sqref="A37">
    <cfRule type="expression" dxfId="9" priority="10">
      <formula>(A37&lt;&gt;MAX(A5:A37))*(A37&lt;&gt;"")</formula>
    </cfRule>
  </conditionalFormatting>
  <conditionalFormatting sqref="A38">
    <cfRule type="expression" dxfId="8" priority="9">
      <formula>(A38&lt;&gt;MAX(A5:A38))*(A38&lt;&gt;"")</formula>
    </cfRule>
  </conditionalFormatting>
  <conditionalFormatting sqref="A39">
    <cfRule type="expression" dxfId="7" priority="8">
      <formula>(A39&lt;&gt;MAX(A5:A39))*(A39&lt;&gt;"")</formula>
    </cfRule>
  </conditionalFormatting>
  <conditionalFormatting sqref="A40">
    <cfRule type="expression" dxfId="6" priority="7">
      <formula>(A40&lt;&gt;MAX(A5:A40))*(A40&lt;&gt;"")</formula>
    </cfRule>
  </conditionalFormatting>
  <conditionalFormatting sqref="A41">
    <cfRule type="expression" dxfId="5" priority="6">
      <formula>(A41&lt;&gt;MAX(A5:A41))*(A41&lt;&gt;"")</formula>
    </cfRule>
  </conditionalFormatting>
  <conditionalFormatting sqref="A42">
    <cfRule type="expression" dxfId="4" priority="5">
      <formula>(A42&lt;&gt;MAX(A5:A42))*(A42&lt;&gt;"")</formula>
    </cfRule>
  </conditionalFormatting>
  <conditionalFormatting sqref="A43">
    <cfRule type="expression" dxfId="3" priority="4">
      <formula>(A43&lt;&gt;MAX(A5:A43))*(A43&lt;&gt;"")</formula>
    </cfRule>
  </conditionalFormatting>
  <conditionalFormatting sqref="A44">
    <cfRule type="expression" dxfId="2" priority="3">
      <formula>(A44&lt;&gt;MAX(A5:A44))*(A44&lt;&gt;"")</formula>
    </cfRule>
  </conditionalFormatting>
  <conditionalFormatting sqref="A45">
    <cfRule type="expression" dxfId="1" priority="2">
      <formula>(A45&lt;&gt;MAX(A5:A45))*(A45&lt;&gt;"")</formula>
    </cfRule>
  </conditionalFormatting>
  <conditionalFormatting sqref="F5:F45">
    <cfRule type="expression" dxfId="0" priority="43">
      <formula>F5&lt;0</formula>
    </cfRule>
  </conditionalFormatting>
  <dataValidations count="2">
    <dataValidation type="date" operator="greaterThanOrEqual" allowBlank="1" showInputMessage="1" showErrorMessage="1" errorTitle="Kein gültiges Datum !" error="Bitte geben Sie das Datum im Format Tag.Monat.Jahr ein._x000a__x000a_Beispiel: 6.6.19 oder 06.06.19 oder 06.06.2019" sqref="A5:A45" xr:uid="{00000000-0002-0000-0400-000000000000}">
      <formula1>43617</formula1>
    </dataValidation>
    <dataValidation type="decimal" allowBlank="1" showInputMessage="1" showErrorMessage="1" errorTitle="ungültiger Wert" error="Bitte geben Sie hier nur Werte als Dezimalzahlen ein." sqref="D5:E45" xr:uid="{00000000-0002-0000-0400-000001000000}">
      <formula1>0.01</formula1>
      <formula2>5000</formula2>
    </dataValidation>
  </dataValidations>
  <pageMargins left="0.43307086614173229" right="0.39370078740157483" top="0.47244094488188981" bottom="0.43307086614173229" header="0.31496062992125984" footer="0.31496062992125984"/>
  <pageSetup paperSize="9" scale="71" orientation="portrait" r:id="rId1"/>
  <headerFooter>
    <oddFooter>&amp;RKG-V-2022-02c-S4</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2F2A4F8D-D59A-46BE-B89B-120CEF78AFB4}">
            <xm:f>($A$5&lt;'Kassenbuch Seite 3'!$A$45)*($A$5&lt;&gt;"")</xm:f>
            <x14:dxf>
              <fill>
                <patternFill>
                  <bgColor rgb="FFFF0000"/>
                </patternFill>
              </fill>
            </x14:dxf>
          </x14:cfRule>
          <xm:sqref>A5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65"/>
  <sheetViews>
    <sheetView zoomScaleNormal="100" workbookViewId="0">
      <selection activeCell="A32" sqref="A32:C32"/>
    </sheetView>
  </sheetViews>
  <sheetFormatPr baseColWidth="10" defaultColWidth="2.08984375" defaultRowHeight="13.2" x14ac:dyDescent="0.25"/>
  <cols>
    <col min="1" max="16384" width="2.08984375" style="18"/>
  </cols>
  <sheetData>
    <row r="1" spans="1:37" ht="16.2" x14ac:dyDescent="0.25">
      <c r="A1" s="16" t="s">
        <v>29</v>
      </c>
      <c r="B1" s="17"/>
      <c r="C1" s="17"/>
      <c r="D1" s="17"/>
      <c r="E1" s="17"/>
      <c r="F1" s="17"/>
      <c r="G1" s="17"/>
      <c r="H1" s="17"/>
      <c r="I1" s="17"/>
      <c r="J1" s="17"/>
      <c r="K1" s="17"/>
      <c r="L1" s="17"/>
      <c r="M1" s="17"/>
      <c r="N1" s="17"/>
      <c r="O1" s="17"/>
      <c r="P1" s="17"/>
      <c r="Q1" s="17"/>
      <c r="R1" s="17"/>
      <c r="S1" s="181"/>
      <c r="T1" s="182"/>
      <c r="U1" s="182"/>
      <c r="V1" s="182"/>
      <c r="W1" s="182"/>
      <c r="X1" s="182"/>
      <c r="Y1" s="182"/>
      <c r="Z1" s="182"/>
      <c r="AA1" s="182"/>
      <c r="AB1" s="182"/>
      <c r="AC1" s="182"/>
      <c r="AD1" s="182"/>
      <c r="AE1" s="182"/>
      <c r="AF1" s="182"/>
      <c r="AG1" s="182"/>
      <c r="AH1" s="182"/>
      <c r="AI1" s="17"/>
      <c r="AJ1" s="17"/>
      <c r="AK1" s="17"/>
    </row>
    <row r="2" spans="1:37" ht="16.5" customHeight="1" x14ac:dyDescent="0.25">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row>
    <row r="3" spans="1:37" x14ac:dyDescent="0.25">
      <c r="A3" s="17" t="s">
        <v>30</v>
      </c>
      <c r="B3" s="17"/>
      <c r="C3" s="17"/>
      <c r="D3" s="17"/>
      <c r="E3" s="17"/>
      <c r="F3" s="17"/>
      <c r="G3" s="19"/>
      <c r="H3" s="20"/>
      <c r="I3" s="20"/>
      <c r="J3" s="20"/>
      <c r="K3" s="20"/>
      <c r="L3" s="20"/>
      <c r="M3" s="20"/>
      <c r="N3" s="20"/>
      <c r="O3" s="17"/>
      <c r="P3" s="17"/>
      <c r="Q3" s="17"/>
      <c r="R3" s="17"/>
      <c r="S3" s="182"/>
      <c r="T3" s="182"/>
      <c r="U3" s="182"/>
      <c r="V3" s="182"/>
      <c r="W3" s="182"/>
      <c r="X3" s="182"/>
      <c r="Y3" s="182"/>
      <c r="Z3" s="182"/>
      <c r="AA3" s="182"/>
      <c r="AB3" s="182"/>
      <c r="AC3" s="182"/>
      <c r="AD3" s="182"/>
      <c r="AE3" s="182"/>
      <c r="AF3" s="182"/>
      <c r="AG3" s="182"/>
      <c r="AH3" s="182"/>
      <c r="AI3" s="17"/>
      <c r="AJ3" s="17"/>
      <c r="AK3" s="17"/>
    </row>
    <row r="4" spans="1:37" x14ac:dyDescent="0.25">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row>
    <row r="5" spans="1:37" x14ac:dyDescent="0.25">
      <c r="A5" s="26" t="s">
        <v>31</v>
      </c>
      <c r="B5" s="27"/>
      <c r="C5" s="27"/>
      <c r="D5" s="27"/>
      <c r="E5" s="27"/>
      <c r="F5" s="27"/>
      <c r="G5" s="27"/>
      <c r="H5" s="27"/>
      <c r="I5" s="27"/>
      <c r="J5" s="27"/>
      <c r="K5" s="27"/>
      <c r="L5" s="27"/>
      <c r="M5" s="27"/>
      <c r="N5" s="27"/>
      <c r="O5" s="27"/>
      <c r="P5" s="27"/>
      <c r="Q5" s="27"/>
      <c r="R5" s="17"/>
      <c r="S5" s="17"/>
      <c r="T5" s="17"/>
      <c r="U5" s="17"/>
      <c r="V5" s="17"/>
      <c r="W5" s="17"/>
      <c r="X5" s="17"/>
      <c r="Y5" s="17"/>
      <c r="Z5" s="17"/>
      <c r="AA5" s="17"/>
      <c r="AB5" s="17"/>
      <c r="AC5" s="17"/>
      <c r="AD5" s="17"/>
      <c r="AE5" s="17"/>
      <c r="AF5" s="17"/>
      <c r="AG5" s="17"/>
      <c r="AH5" s="17"/>
      <c r="AI5" s="17"/>
      <c r="AJ5" s="17"/>
      <c r="AK5" s="17"/>
    </row>
    <row r="6" spans="1:37" x14ac:dyDescent="0.25">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row>
    <row r="7" spans="1:37" x14ac:dyDescent="0.25">
      <c r="A7" s="17" t="s">
        <v>32</v>
      </c>
      <c r="B7" s="17"/>
      <c r="C7" s="17"/>
      <c r="D7" s="17"/>
      <c r="E7" s="17"/>
      <c r="F7" s="17"/>
      <c r="G7" s="17"/>
      <c r="H7" s="17"/>
      <c r="I7" s="17"/>
      <c r="J7" s="17"/>
      <c r="K7" s="17"/>
      <c r="L7" s="17"/>
      <c r="M7" s="17"/>
      <c r="N7" s="17"/>
      <c r="O7" s="17"/>
      <c r="P7" s="179"/>
      <c r="Q7" s="179"/>
      <c r="R7" s="179"/>
      <c r="S7" s="179"/>
      <c r="T7" s="179"/>
      <c r="U7" s="179"/>
      <c r="V7" s="179"/>
      <c r="W7" s="17" t="s">
        <v>33</v>
      </c>
      <c r="X7" s="17"/>
      <c r="Y7" s="17"/>
      <c r="Z7" s="17"/>
      <c r="AA7" s="17"/>
      <c r="AB7" s="17"/>
      <c r="AC7" s="17"/>
      <c r="AD7" s="17"/>
      <c r="AE7" s="17"/>
      <c r="AF7" s="17"/>
      <c r="AG7" s="17"/>
      <c r="AH7" s="17"/>
      <c r="AI7" s="17"/>
      <c r="AJ7" s="17"/>
      <c r="AK7" s="17"/>
    </row>
    <row r="8" spans="1:37" ht="6" customHeight="1" x14ac:dyDescent="0.25">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row>
    <row r="9" spans="1:37" x14ac:dyDescent="0.25">
      <c r="A9" s="17" t="s">
        <v>34</v>
      </c>
      <c r="B9" s="17"/>
      <c r="C9" s="17"/>
      <c r="D9" s="17"/>
      <c r="E9" s="17"/>
      <c r="F9" s="17"/>
      <c r="G9" s="17"/>
      <c r="H9" s="17"/>
      <c r="I9" s="17"/>
      <c r="J9" s="17"/>
      <c r="K9" s="17"/>
      <c r="L9" s="17"/>
      <c r="M9" s="17"/>
      <c r="N9" s="17"/>
      <c r="O9" s="17"/>
      <c r="P9" s="179"/>
      <c r="Q9" s="179"/>
      <c r="R9" s="179"/>
      <c r="S9" s="179"/>
      <c r="T9" s="179"/>
      <c r="U9" s="179"/>
      <c r="V9" s="179"/>
      <c r="W9" s="17" t="s">
        <v>33</v>
      </c>
      <c r="X9" s="17"/>
      <c r="Y9" s="17"/>
      <c r="Z9" s="17"/>
      <c r="AA9" s="17"/>
      <c r="AB9" s="17"/>
      <c r="AC9" s="17"/>
      <c r="AD9" s="17"/>
      <c r="AE9" s="17"/>
      <c r="AF9" s="17"/>
      <c r="AG9" s="17"/>
      <c r="AH9" s="17"/>
      <c r="AI9" s="17"/>
      <c r="AJ9" s="17"/>
      <c r="AK9" s="17"/>
    </row>
    <row r="10" spans="1:37" ht="6" customHeight="1" x14ac:dyDescent="0.25">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row>
    <row r="11" spans="1:37" x14ac:dyDescent="0.25">
      <c r="A11" s="17" t="s">
        <v>35</v>
      </c>
      <c r="B11" s="17"/>
      <c r="C11" s="17"/>
      <c r="D11" s="17"/>
      <c r="E11" s="17"/>
      <c r="F11" s="17"/>
      <c r="G11" s="17"/>
      <c r="H11" s="17"/>
      <c r="I11" s="17"/>
      <c r="J11" s="17"/>
      <c r="K11" s="17"/>
      <c r="L11" s="17"/>
      <c r="M11" s="17"/>
      <c r="N11" s="17"/>
      <c r="O11" s="17"/>
      <c r="P11" s="179"/>
      <c r="Q11" s="179"/>
      <c r="R11" s="179"/>
      <c r="S11" s="179"/>
      <c r="T11" s="179"/>
      <c r="U11" s="179"/>
      <c r="V11" s="179"/>
      <c r="W11" s="17" t="s">
        <v>33</v>
      </c>
      <c r="X11" s="17"/>
      <c r="Y11" s="180">
        <f>P7+P9-P11</f>
        <v>0</v>
      </c>
      <c r="Z11" s="180"/>
      <c r="AA11" s="180"/>
      <c r="AB11" s="180"/>
      <c r="AC11" s="180"/>
      <c r="AD11" s="180"/>
      <c r="AE11" s="180"/>
      <c r="AF11" s="180"/>
      <c r="AG11" s="17" t="s">
        <v>33</v>
      </c>
      <c r="AH11" s="17"/>
      <c r="AI11" s="17"/>
      <c r="AJ11" s="17"/>
      <c r="AK11" s="17"/>
    </row>
    <row r="12" spans="1:37"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row>
    <row r="13" spans="1:37" ht="7.5" customHeight="1" thickBot="1" x14ac:dyDescent="0.3">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17"/>
      <c r="AJ13" s="17"/>
      <c r="AK13" s="17"/>
    </row>
    <row r="14" spans="1:37" x14ac:dyDescent="0.25">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row>
    <row r="15" spans="1:37" x14ac:dyDescent="0.25">
      <c r="A15" s="21" t="s">
        <v>36</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row>
    <row r="16" spans="1:37" x14ac:dyDescent="0.25">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row>
    <row r="17" spans="1:37" x14ac:dyDescent="0.25">
      <c r="A17" s="21" t="s">
        <v>37</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row>
    <row r="18" spans="1:37" x14ac:dyDescent="0.25">
      <c r="A18" s="183"/>
      <c r="B18" s="183"/>
      <c r="C18" s="183"/>
      <c r="D18" s="17" t="s">
        <v>38</v>
      </c>
      <c r="E18" s="17"/>
      <c r="F18" s="17"/>
      <c r="G18" s="17"/>
      <c r="H18" s="184">
        <v>500</v>
      </c>
      <c r="I18" s="184"/>
      <c r="J18" s="184"/>
      <c r="K18" s="17" t="s">
        <v>39</v>
      </c>
      <c r="L18" s="17"/>
      <c r="M18" s="17"/>
      <c r="N18" s="17"/>
      <c r="O18" s="17" t="s">
        <v>40</v>
      </c>
      <c r="P18" s="185">
        <f>A18*H18</f>
        <v>0</v>
      </c>
      <c r="Q18" s="185"/>
      <c r="R18" s="185"/>
      <c r="S18" s="185"/>
      <c r="T18" s="185"/>
      <c r="U18" s="185"/>
      <c r="V18" s="185"/>
      <c r="W18" s="17" t="s">
        <v>33</v>
      </c>
      <c r="X18" s="17"/>
      <c r="Y18" s="17"/>
      <c r="Z18" s="17"/>
      <c r="AA18" s="17"/>
      <c r="AB18" s="17"/>
      <c r="AC18" s="17"/>
      <c r="AD18" s="17"/>
      <c r="AE18" s="17"/>
      <c r="AF18" s="17"/>
      <c r="AG18" s="17"/>
      <c r="AH18" s="17"/>
      <c r="AI18" s="17"/>
      <c r="AJ18" s="17"/>
      <c r="AK18" s="17"/>
    </row>
    <row r="19" spans="1:37" x14ac:dyDescent="0.25">
      <c r="A19" s="186"/>
      <c r="B19" s="186"/>
      <c r="C19" s="186"/>
      <c r="D19" s="17" t="s">
        <v>38</v>
      </c>
      <c r="E19" s="17"/>
      <c r="F19" s="17"/>
      <c r="G19" s="17"/>
      <c r="H19" s="184">
        <v>200</v>
      </c>
      <c r="I19" s="184"/>
      <c r="J19" s="184"/>
      <c r="K19" s="17" t="s">
        <v>39</v>
      </c>
      <c r="L19" s="17"/>
      <c r="M19" s="17"/>
      <c r="N19" s="17"/>
      <c r="O19" s="17" t="s">
        <v>40</v>
      </c>
      <c r="P19" s="185">
        <f t="shared" ref="P19:P24" si="0">A19*H19</f>
        <v>0</v>
      </c>
      <c r="Q19" s="185"/>
      <c r="R19" s="185"/>
      <c r="S19" s="185"/>
      <c r="T19" s="185"/>
      <c r="U19" s="185"/>
      <c r="V19" s="185"/>
      <c r="W19" s="17" t="s">
        <v>33</v>
      </c>
      <c r="X19" s="17"/>
      <c r="Y19" s="17"/>
      <c r="Z19" s="17"/>
      <c r="AA19" s="17"/>
      <c r="AB19" s="17"/>
      <c r="AC19" s="17"/>
      <c r="AD19" s="17"/>
      <c r="AE19" s="17"/>
      <c r="AF19" s="17"/>
      <c r="AG19" s="17"/>
      <c r="AH19" s="17"/>
      <c r="AI19" s="17"/>
      <c r="AJ19" s="17"/>
      <c r="AK19" s="17"/>
    </row>
    <row r="20" spans="1:37" x14ac:dyDescent="0.25">
      <c r="A20" s="186"/>
      <c r="B20" s="186"/>
      <c r="C20" s="186"/>
      <c r="D20" s="17" t="s">
        <v>38</v>
      </c>
      <c r="E20" s="17"/>
      <c r="F20" s="17"/>
      <c r="G20" s="17"/>
      <c r="H20" s="184">
        <v>100</v>
      </c>
      <c r="I20" s="184"/>
      <c r="J20" s="184"/>
      <c r="K20" s="17" t="s">
        <v>39</v>
      </c>
      <c r="L20" s="17"/>
      <c r="M20" s="17"/>
      <c r="N20" s="17"/>
      <c r="O20" s="17" t="s">
        <v>40</v>
      </c>
      <c r="P20" s="185">
        <f t="shared" si="0"/>
        <v>0</v>
      </c>
      <c r="Q20" s="185"/>
      <c r="R20" s="185"/>
      <c r="S20" s="185"/>
      <c r="T20" s="185"/>
      <c r="U20" s="185"/>
      <c r="V20" s="185"/>
      <c r="W20" s="17" t="s">
        <v>33</v>
      </c>
      <c r="X20" s="17"/>
      <c r="Y20" s="17"/>
      <c r="Z20" s="17"/>
      <c r="AA20" s="17"/>
      <c r="AB20" s="17"/>
      <c r="AC20" s="17"/>
      <c r="AD20" s="17"/>
      <c r="AE20" s="17"/>
      <c r="AF20" s="17"/>
      <c r="AG20" s="17"/>
      <c r="AH20" s="17"/>
      <c r="AI20" s="17"/>
      <c r="AJ20" s="17"/>
      <c r="AK20" s="17"/>
    </row>
    <row r="21" spans="1:37" x14ac:dyDescent="0.25">
      <c r="A21" s="186"/>
      <c r="B21" s="186"/>
      <c r="C21" s="186"/>
      <c r="D21" s="17" t="s">
        <v>38</v>
      </c>
      <c r="E21" s="17"/>
      <c r="F21" s="17"/>
      <c r="G21" s="17"/>
      <c r="H21" s="184">
        <v>50</v>
      </c>
      <c r="I21" s="184"/>
      <c r="J21" s="184"/>
      <c r="K21" s="17" t="s">
        <v>39</v>
      </c>
      <c r="L21" s="17"/>
      <c r="M21" s="17"/>
      <c r="N21" s="17"/>
      <c r="O21" s="17" t="s">
        <v>40</v>
      </c>
      <c r="P21" s="185">
        <f t="shared" si="0"/>
        <v>0</v>
      </c>
      <c r="Q21" s="185"/>
      <c r="R21" s="185"/>
      <c r="S21" s="185"/>
      <c r="T21" s="185"/>
      <c r="U21" s="185"/>
      <c r="V21" s="185"/>
      <c r="W21" s="17" t="s">
        <v>33</v>
      </c>
      <c r="X21" s="17"/>
      <c r="Y21" s="17"/>
      <c r="Z21" s="17"/>
      <c r="AA21" s="17"/>
      <c r="AB21" s="17"/>
      <c r="AC21" s="17"/>
      <c r="AD21" s="17"/>
      <c r="AE21" s="17"/>
      <c r="AF21" s="17"/>
      <c r="AG21" s="17"/>
      <c r="AH21" s="17"/>
      <c r="AI21" s="17"/>
      <c r="AJ21" s="17"/>
      <c r="AK21" s="17"/>
    </row>
    <row r="22" spans="1:37" x14ac:dyDescent="0.25">
      <c r="A22" s="186"/>
      <c r="B22" s="186"/>
      <c r="C22" s="186"/>
      <c r="D22" s="17" t="s">
        <v>38</v>
      </c>
      <c r="E22" s="17"/>
      <c r="F22" s="17"/>
      <c r="G22" s="17"/>
      <c r="H22" s="184">
        <v>20</v>
      </c>
      <c r="I22" s="184"/>
      <c r="J22" s="184"/>
      <c r="K22" s="17" t="s">
        <v>39</v>
      </c>
      <c r="L22" s="17"/>
      <c r="M22" s="17"/>
      <c r="N22" s="17"/>
      <c r="O22" s="17" t="s">
        <v>40</v>
      </c>
      <c r="P22" s="185">
        <f t="shared" si="0"/>
        <v>0</v>
      </c>
      <c r="Q22" s="185"/>
      <c r="R22" s="185"/>
      <c r="S22" s="185"/>
      <c r="T22" s="185"/>
      <c r="U22" s="185"/>
      <c r="V22" s="185"/>
      <c r="W22" s="17" t="s">
        <v>33</v>
      </c>
      <c r="X22" s="17"/>
      <c r="Y22" s="17"/>
      <c r="Z22" s="17"/>
      <c r="AA22" s="17"/>
      <c r="AB22" s="17"/>
      <c r="AC22" s="17"/>
      <c r="AD22" s="17"/>
      <c r="AE22" s="17"/>
      <c r="AF22" s="17"/>
      <c r="AG22" s="17"/>
      <c r="AH22" s="17"/>
      <c r="AI22" s="17"/>
      <c r="AJ22" s="17"/>
      <c r="AK22" s="17"/>
    </row>
    <row r="23" spans="1:37" x14ac:dyDescent="0.25">
      <c r="A23" s="186"/>
      <c r="B23" s="186"/>
      <c r="C23" s="186"/>
      <c r="D23" s="17" t="s">
        <v>38</v>
      </c>
      <c r="E23" s="17"/>
      <c r="F23" s="17"/>
      <c r="G23" s="17"/>
      <c r="H23" s="184">
        <v>10</v>
      </c>
      <c r="I23" s="184"/>
      <c r="J23" s="184"/>
      <c r="K23" s="17" t="s">
        <v>39</v>
      </c>
      <c r="L23" s="17"/>
      <c r="M23" s="17"/>
      <c r="N23" s="17"/>
      <c r="O23" s="17" t="s">
        <v>40</v>
      </c>
      <c r="P23" s="185">
        <f t="shared" si="0"/>
        <v>0</v>
      </c>
      <c r="Q23" s="185"/>
      <c r="R23" s="185"/>
      <c r="S23" s="185"/>
      <c r="T23" s="185"/>
      <c r="U23" s="185"/>
      <c r="V23" s="185"/>
      <c r="W23" s="17" t="s">
        <v>33</v>
      </c>
      <c r="X23" s="17"/>
      <c r="Y23" s="17"/>
      <c r="Z23" s="17"/>
      <c r="AA23" s="17"/>
      <c r="AB23" s="17"/>
      <c r="AC23" s="17"/>
      <c r="AD23" s="17"/>
      <c r="AE23" s="17"/>
      <c r="AF23" s="17"/>
      <c r="AG23" s="17"/>
      <c r="AH23" s="17"/>
      <c r="AI23" s="17"/>
      <c r="AJ23" s="17"/>
      <c r="AK23" s="17"/>
    </row>
    <row r="24" spans="1:37" x14ac:dyDescent="0.25">
      <c r="A24" s="186"/>
      <c r="B24" s="186"/>
      <c r="C24" s="186"/>
      <c r="D24" s="17" t="s">
        <v>38</v>
      </c>
      <c r="E24" s="17"/>
      <c r="F24" s="17"/>
      <c r="G24" s="17"/>
      <c r="H24" s="184">
        <v>5</v>
      </c>
      <c r="I24" s="184"/>
      <c r="J24" s="184"/>
      <c r="K24" s="17" t="s">
        <v>39</v>
      </c>
      <c r="L24" s="17"/>
      <c r="M24" s="17"/>
      <c r="N24" s="17"/>
      <c r="O24" s="17" t="s">
        <v>40</v>
      </c>
      <c r="P24" s="185">
        <f t="shared" si="0"/>
        <v>0</v>
      </c>
      <c r="Q24" s="185"/>
      <c r="R24" s="185"/>
      <c r="S24" s="185"/>
      <c r="T24" s="185"/>
      <c r="U24" s="185"/>
      <c r="V24" s="185"/>
      <c r="W24" s="17" t="s">
        <v>33</v>
      </c>
      <c r="X24" s="17"/>
      <c r="Y24" s="17"/>
      <c r="Z24" s="17"/>
      <c r="AA24" s="17"/>
      <c r="AB24" s="17"/>
      <c r="AC24" s="17"/>
      <c r="AD24" s="17"/>
      <c r="AE24" s="17"/>
      <c r="AF24" s="17"/>
      <c r="AG24" s="17"/>
      <c r="AH24" s="17"/>
      <c r="AI24" s="17"/>
      <c r="AJ24" s="17"/>
      <c r="AK24" s="17"/>
    </row>
    <row r="25" spans="1:37" x14ac:dyDescent="0.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row>
    <row r="26" spans="1:37" x14ac:dyDescent="0.25">
      <c r="A26" s="21" t="s">
        <v>41</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row>
    <row r="27" spans="1:37" x14ac:dyDescent="0.25">
      <c r="A27" s="183"/>
      <c r="B27" s="183"/>
      <c r="C27" s="183"/>
      <c r="D27" s="17" t="s">
        <v>38</v>
      </c>
      <c r="E27" s="17"/>
      <c r="F27" s="17"/>
      <c r="G27" s="17"/>
      <c r="H27" s="184">
        <v>2</v>
      </c>
      <c r="I27" s="184"/>
      <c r="J27" s="184"/>
      <c r="K27" s="17" t="s">
        <v>39</v>
      </c>
      <c r="L27" s="17"/>
      <c r="M27" s="17"/>
      <c r="N27" s="17"/>
      <c r="O27" s="17" t="s">
        <v>40</v>
      </c>
      <c r="P27" s="185">
        <f>A27*H27</f>
        <v>0</v>
      </c>
      <c r="Q27" s="185"/>
      <c r="R27" s="185"/>
      <c r="S27" s="185"/>
      <c r="T27" s="185"/>
      <c r="U27" s="185"/>
      <c r="V27" s="185"/>
      <c r="W27" s="17" t="s">
        <v>33</v>
      </c>
      <c r="X27" s="17"/>
      <c r="Y27" s="17"/>
      <c r="Z27" s="17"/>
      <c r="AA27" s="17"/>
      <c r="AB27" s="17"/>
      <c r="AC27" s="17"/>
      <c r="AD27" s="17"/>
      <c r="AE27" s="17"/>
      <c r="AF27" s="17"/>
      <c r="AG27" s="17"/>
      <c r="AH27" s="17"/>
      <c r="AI27" s="17"/>
      <c r="AJ27" s="17"/>
      <c r="AK27" s="17"/>
    </row>
    <row r="28" spans="1:37" x14ac:dyDescent="0.25">
      <c r="A28" s="186"/>
      <c r="B28" s="186"/>
      <c r="C28" s="186"/>
      <c r="D28" s="17" t="s">
        <v>38</v>
      </c>
      <c r="E28" s="17"/>
      <c r="F28" s="17"/>
      <c r="G28" s="17"/>
      <c r="H28" s="184">
        <v>1</v>
      </c>
      <c r="I28" s="184"/>
      <c r="J28" s="184"/>
      <c r="K28" s="17" t="s">
        <v>39</v>
      </c>
      <c r="L28" s="17"/>
      <c r="M28" s="17"/>
      <c r="N28" s="17"/>
      <c r="O28" s="17" t="s">
        <v>40</v>
      </c>
      <c r="P28" s="185">
        <f t="shared" ref="P28:P33" si="1">A28*H28</f>
        <v>0</v>
      </c>
      <c r="Q28" s="185"/>
      <c r="R28" s="185"/>
      <c r="S28" s="185"/>
      <c r="T28" s="185"/>
      <c r="U28" s="185"/>
      <c r="V28" s="185"/>
      <c r="W28" s="17" t="s">
        <v>33</v>
      </c>
      <c r="X28" s="17"/>
      <c r="Y28" s="17"/>
      <c r="Z28" s="17"/>
      <c r="AA28" s="17"/>
      <c r="AB28" s="17"/>
      <c r="AC28" s="17"/>
      <c r="AD28" s="17"/>
      <c r="AE28" s="17"/>
      <c r="AF28" s="17"/>
      <c r="AG28" s="17"/>
      <c r="AH28" s="17"/>
      <c r="AI28" s="17"/>
      <c r="AJ28" s="17"/>
      <c r="AK28" s="17"/>
    </row>
    <row r="29" spans="1:37" x14ac:dyDescent="0.25">
      <c r="A29" s="186"/>
      <c r="B29" s="186"/>
      <c r="C29" s="186"/>
      <c r="D29" s="17" t="s">
        <v>38</v>
      </c>
      <c r="E29" s="17"/>
      <c r="F29" s="17"/>
      <c r="G29" s="17"/>
      <c r="H29" s="184">
        <v>0.5</v>
      </c>
      <c r="I29" s="184"/>
      <c r="J29" s="184"/>
      <c r="K29" s="17" t="s">
        <v>39</v>
      </c>
      <c r="L29" s="17"/>
      <c r="M29" s="17"/>
      <c r="N29" s="17"/>
      <c r="O29" s="17" t="s">
        <v>40</v>
      </c>
      <c r="P29" s="185">
        <f t="shared" si="1"/>
        <v>0</v>
      </c>
      <c r="Q29" s="185"/>
      <c r="R29" s="185"/>
      <c r="S29" s="185"/>
      <c r="T29" s="185"/>
      <c r="U29" s="185"/>
      <c r="V29" s="185"/>
      <c r="W29" s="17" t="s">
        <v>33</v>
      </c>
      <c r="X29" s="17"/>
      <c r="Y29" s="17"/>
      <c r="Z29" s="17"/>
      <c r="AA29" s="17"/>
      <c r="AB29" s="17"/>
      <c r="AC29" s="17"/>
      <c r="AD29" s="17"/>
      <c r="AE29" s="17"/>
      <c r="AF29" s="17"/>
      <c r="AG29" s="17"/>
      <c r="AH29" s="17"/>
      <c r="AI29" s="17"/>
      <c r="AJ29" s="17"/>
      <c r="AK29" s="17"/>
    </row>
    <row r="30" spans="1:37" x14ac:dyDescent="0.25">
      <c r="A30" s="186"/>
      <c r="B30" s="186"/>
      <c r="C30" s="186"/>
      <c r="D30" s="17" t="s">
        <v>38</v>
      </c>
      <c r="E30" s="17"/>
      <c r="F30" s="17"/>
      <c r="G30" s="17"/>
      <c r="H30" s="184">
        <v>0.2</v>
      </c>
      <c r="I30" s="184"/>
      <c r="J30" s="184"/>
      <c r="K30" s="17" t="s">
        <v>39</v>
      </c>
      <c r="L30" s="17"/>
      <c r="M30" s="17"/>
      <c r="N30" s="17"/>
      <c r="O30" s="17" t="s">
        <v>40</v>
      </c>
      <c r="P30" s="185">
        <f t="shared" si="1"/>
        <v>0</v>
      </c>
      <c r="Q30" s="185"/>
      <c r="R30" s="185"/>
      <c r="S30" s="185"/>
      <c r="T30" s="185"/>
      <c r="U30" s="185"/>
      <c r="V30" s="185"/>
      <c r="W30" s="17" t="s">
        <v>33</v>
      </c>
      <c r="X30" s="17"/>
      <c r="Y30" s="17"/>
      <c r="Z30" s="17"/>
      <c r="AA30" s="17"/>
      <c r="AB30" s="17"/>
      <c r="AC30" s="17"/>
      <c r="AD30" s="17"/>
      <c r="AE30" s="17"/>
      <c r="AF30" s="17"/>
      <c r="AG30" s="17"/>
      <c r="AH30" s="17"/>
      <c r="AI30" s="17"/>
      <c r="AJ30" s="17"/>
      <c r="AK30" s="17"/>
    </row>
    <row r="31" spans="1:37" x14ac:dyDescent="0.25">
      <c r="A31" s="186"/>
      <c r="B31" s="186"/>
      <c r="C31" s="186"/>
      <c r="D31" s="17" t="s">
        <v>38</v>
      </c>
      <c r="E31" s="17"/>
      <c r="F31" s="17"/>
      <c r="G31" s="17"/>
      <c r="H31" s="184">
        <v>0.1</v>
      </c>
      <c r="I31" s="184"/>
      <c r="J31" s="184"/>
      <c r="K31" s="17" t="s">
        <v>39</v>
      </c>
      <c r="L31" s="17"/>
      <c r="M31" s="17"/>
      <c r="N31" s="17"/>
      <c r="O31" s="17" t="s">
        <v>40</v>
      </c>
      <c r="P31" s="185">
        <f t="shared" si="1"/>
        <v>0</v>
      </c>
      <c r="Q31" s="185"/>
      <c r="R31" s="185"/>
      <c r="S31" s="185"/>
      <c r="T31" s="185"/>
      <c r="U31" s="185"/>
      <c r="V31" s="185"/>
      <c r="W31" s="17" t="s">
        <v>33</v>
      </c>
      <c r="X31" s="17"/>
      <c r="Y31" s="17"/>
      <c r="Z31" s="17"/>
      <c r="AA31" s="17"/>
      <c r="AB31" s="17"/>
      <c r="AC31" s="17"/>
      <c r="AD31" s="17"/>
      <c r="AE31" s="17"/>
      <c r="AF31" s="17"/>
      <c r="AG31" s="17"/>
      <c r="AH31" s="17"/>
      <c r="AI31" s="17"/>
      <c r="AJ31" s="17"/>
      <c r="AK31" s="17"/>
    </row>
    <row r="32" spans="1:37" x14ac:dyDescent="0.25">
      <c r="A32" s="186"/>
      <c r="B32" s="186"/>
      <c r="C32" s="186"/>
      <c r="D32" s="17" t="s">
        <v>38</v>
      </c>
      <c r="E32" s="17"/>
      <c r="F32" s="17"/>
      <c r="G32" s="17"/>
      <c r="H32" s="184">
        <v>0.05</v>
      </c>
      <c r="I32" s="184"/>
      <c r="J32" s="184"/>
      <c r="K32" s="17" t="s">
        <v>39</v>
      </c>
      <c r="L32" s="17"/>
      <c r="M32" s="17"/>
      <c r="N32" s="17"/>
      <c r="O32" s="17" t="s">
        <v>40</v>
      </c>
      <c r="P32" s="185">
        <f t="shared" si="1"/>
        <v>0</v>
      </c>
      <c r="Q32" s="185"/>
      <c r="R32" s="185"/>
      <c r="S32" s="185"/>
      <c r="T32" s="185"/>
      <c r="U32" s="185"/>
      <c r="V32" s="185"/>
      <c r="W32" s="17" t="s">
        <v>33</v>
      </c>
      <c r="X32" s="17"/>
      <c r="Y32" s="17"/>
      <c r="Z32" s="17"/>
      <c r="AA32" s="17"/>
      <c r="AB32" s="17"/>
      <c r="AC32" s="17"/>
      <c r="AD32" s="17"/>
      <c r="AE32" s="17"/>
      <c r="AF32" s="17"/>
      <c r="AG32" s="17"/>
      <c r="AH32" s="17"/>
      <c r="AI32" s="17"/>
      <c r="AJ32" s="17"/>
      <c r="AK32" s="17"/>
    </row>
    <row r="33" spans="1:37" x14ac:dyDescent="0.25">
      <c r="A33" s="186"/>
      <c r="B33" s="186"/>
      <c r="C33" s="186"/>
      <c r="D33" s="17" t="s">
        <v>38</v>
      </c>
      <c r="E33" s="17"/>
      <c r="F33" s="17"/>
      <c r="G33" s="17"/>
      <c r="H33" s="184">
        <v>0.02</v>
      </c>
      <c r="I33" s="184"/>
      <c r="J33" s="184"/>
      <c r="K33" s="17" t="s">
        <v>39</v>
      </c>
      <c r="L33" s="17"/>
      <c r="M33" s="17"/>
      <c r="N33" s="17"/>
      <c r="O33" s="17" t="s">
        <v>40</v>
      </c>
      <c r="P33" s="185">
        <f t="shared" si="1"/>
        <v>0</v>
      </c>
      <c r="Q33" s="185"/>
      <c r="R33" s="185"/>
      <c r="S33" s="185"/>
      <c r="T33" s="185"/>
      <c r="U33" s="185"/>
      <c r="V33" s="185"/>
      <c r="W33" s="17" t="s">
        <v>33</v>
      </c>
      <c r="X33" s="17"/>
      <c r="Y33" s="17"/>
      <c r="Z33" s="17"/>
      <c r="AA33" s="17"/>
      <c r="AB33" s="17"/>
      <c r="AC33" s="17"/>
      <c r="AD33" s="17"/>
      <c r="AE33" s="17"/>
      <c r="AF33" s="17"/>
      <c r="AG33" s="17"/>
      <c r="AH33" s="17"/>
      <c r="AI33" s="17"/>
      <c r="AJ33" s="17"/>
      <c r="AK33" s="17"/>
    </row>
    <row r="34" spans="1:37" x14ac:dyDescent="0.25">
      <c r="A34" s="186"/>
      <c r="B34" s="186"/>
      <c r="C34" s="186"/>
      <c r="D34" s="17" t="s">
        <v>38</v>
      </c>
      <c r="E34" s="17"/>
      <c r="F34" s="17"/>
      <c r="G34" s="17"/>
      <c r="H34" s="184">
        <v>0.01</v>
      </c>
      <c r="I34" s="184"/>
      <c r="J34" s="184"/>
      <c r="K34" s="17" t="s">
        <v>39</v>
      </c>
      <c r="L34" s="17"/>
      <c r="M34" s="17"/>
      <c r="N34" s="17"/>
      <c r="O34" s="17" t="s">
        <v>40</v>
      </c>
      <c r="P34" s="185">
        <f>A34*H34</f>
        <v>0</v>
      </c>
      <c r="Q34" s="185"/>
      <c r="R34" s="185"/>
      <c r="S34" s="185"/>
      <c r="T34" s="185"/>
      <c r="U34" s="185"/>
      <c r="V34" s="185"/>
      <c r="W34" s="17" t="s">
        <v>33</v>
      </c>
      <c r="X34" s="17"/>
      <c r="Y34" s="17"/>
      <c r="Z34" s="17"/>
      <c r="AA34" s="17"/>
      <c r="AB34" s="17"/>
      <c r="AC34" s="17"/>
      <c r="AD34" s="17"/>
      <c r="AE34" s="17"/>
      <c r="AF34" s="17"/>
      <c r="AG34" s="17"/>
      <c r="AH34" s="17"/>
      <c r="AI34" s="17"/>
      <c r="AJ34" s="17"/>
      <c r="AK34" s="17"/>
    </row>
    <row r="35" spans="1:37" x14ac:dyDescent="0.25">
      <c r="A35" s="17"/>
      <c r="B35" s="17"/>
      <c r="C35" s="17"/>
      <c r="D35" s="17"/>
      <c r="E35" s="17"/>
      <c r="F35" s="17"/>
      <c r="G35" s="17"/>
      <c r="H35" s="17"/>
      <c r="I35" s="17"/>
      <c r="J35" s="17"/>
      <c r="K35" s="17"/>
      <c r="L35" s="17"/>
      <c r="M35" s="17"/>
      <c r="N35" s="17"/>
      <c r="O35" s="17"/>
      <c r="P35" s="188"/>
      <c r="Q35" s="188"/>
      <c r="R35" s="188"/>
      <c r="S35" s="188"/>
      <c r="T35" s="188"/>
      <c r="U35" s="188"/>
      <c r="V35" s="188"/>
      <c r="W35" s="17"/>
      <c r="X35" s="17"/>
      <c r="Y35" s="17"/>
      <c r="Z35" s="17"/>
      <c r="AA35" s="17"/>
      <c r="AB35" s="17"/>
      <c r="AC35" s="17"/>
      <c r="AD35" s="17"/>
      <c r="AE35" s="17"/>
      <c r="AF35" s="17"/>
      <c r="AG35" s="17"/>
      <c r="AH35" s="17"/>
      <c r="AI35" s="17"/>
      <c r="AJ35" s="17"/>
      <c r="AK35" s="17"/>
    </row>
    <row r="36" spans="1:37" x14ac:dyDescent="0.25">
      <c r="A36" s="17"/>
      <c r="B36" s="17"/>
      <c r="C36" s="17"/>
      <c r="D36" s="17" t="s">
        <v>42</v>
      </c>
      <c r="E36" s="17"/>
      <c r="F36" s="17"/>
      <c r="G36" s="17"/>
      <c r="H36" s="17"/>
      <c r="I36" s="17"/>
      <c r="J36" s="17"/>
      <c r="K36" s="17"/>
      <c r="L36" s="17"/>
      <c r="M36" s="17"/>
      <c r="N36" s="17"/>
      <c r="O36" s="17" t="s">
        <v>40</v>
      </c>
      <c r="P36" s="179">
        <v>0</v>
      </c>
      <c r="Q36" s="179"/>
      <c r="R36" s="179"/>
      <c r="S36" s="179"/>
      <c r="T36" s="179"/>
      <c r="U36" s="179"/>
      <c r="V36" s="179"/>
      <c r="W36" s="17" t="s">
        <v>33</v>
      </c>
      <c r="X36" s="17"/>
      <c r="Y36" s="180">
        <f>SUM(P18:V24)+SUM(P27:V34)+P36</f>
        <v>0</v>
      </c>
      <c r="Z36" s="180"/>
      <c r="AA36" s="180"/>
      <c r="AB36" s="180"/>
      <c r="AC36" s="180"/>
      <c r="AD36" s="180"/>
      <c r="AE36" s="180"/>
      <c r="AF36" s="180"/>
      <c r="AG36" s="17" t="s">
        <v>33</v>
      </c>
      <c r="AH36" s="17"/>
      <c r="AI36" s="17"/>
      <c r="AJ36" s="17"/>
      <c r="AK36" s="17"/>
    </row>
    <row r="37" spans="1:37"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89" t="s">
        <v>43</v>
      </c>
      <c r="Z37" s="189"/>
      <c r="AA37" s="189"/>
      <c r="AB37" s="189"/>
      <c r="AC37" s="189"/>
      <c r="AD37" s="189"/>
      <c r="AE37" s="189"/>
      <c r="AF37" s="189"/>
      <c r="AG37" s="17"/>
      <c r="AH37" s="17"/>
      <c r="AI37" s="17"/>
      <c r="AJ37" s="17"/>
      <c r="AK37" s="17"/>
    </row>
    <row r="38" spans="1:37" hidden="1" x14ac:dyDescent="0.25">
      <c r="A38" s="17"/>
      <c r="B38" s="17"/>
      <c r="C38" s="17"/>
      <c r="D38" s="17" t="s">
        <v>44</v>
      </c>
      <c r="E38" s="17"/>
      <c r="F38" s="17"/>
      <c r="G38" s="17"/>
      <c r="H38" s="17"/>
      <c r="I38" s="17"/>
      <c r="J38" s="17"/>
      <c r="K38" s="17"/>
      <c r="L38" s="17"/>
      <c r="M38" s="17"/>
      <c r="N38" s="17"/>
      <c r="O38" s="17" t="s">
        <v>40</v>
      </c>
      <c r="P38" s="185">
        <v>0</v>
      </c>
      <c r="Q38" s="185"/>
      <c r="R38" s="185"/>
      <c r="S38" s="185"/>
      <c r="T38" s="185"/>
      <c r="U38" s="185"/>
      <c r="V38" s="185"/>
      <c r="W38" s="17"/>
      <c r="X38" s="17"/>
      <c r="Y38" s="17"/>
      <c r="Z38" s="17"/>
      <c r="AA38" s="17"/>
      <c r="AB38" s="17"/>
      <c r="AC38" s="17"/>
      <c r="AD38" s="17"/>
      <c r="AE38" s="17"/>
      <c r="AF38" s="17"/>
      <c r="AG38" s="17"/>
      <c r="AH38" s="17"/>
      <c r="AI38" s="17"/>
      <c r="AJ38" s="17"/>
      <c r="AK38" s="17"/>
    </row>
    <row r="39" spans="1:37" hidden="1" x14ac:dyDescent="0.25">
      <c r="A39" s="17"/>
      <c r="B39" s="17"/>
      <c r="C39" s="17"/>
      <c r="D39" s="17"/>
      <c r="E39" s="17"/>
      <c r="F39" s="17"/>
      <c r="G39" s="17"/>
      <c r="H39" s="17"/>
      <c r="I39" s="17"/>
      <c r="J39" s="17"/>
      <c r="K39" s="17"/>
      <c r="L39" s="17"/>
      <c r="M39" s="17"/>
      <c r="N39" s="17"/>
      <c r="O39" s="17"/>
      <c r="P39" s="17"/>
      <c r="Q39" s="17"/>
      <c r="R39" s="17"/>
      <c r="S39" s="17"/>
      <c r="T39" s="17"/>
      <c r="U39" s="17"/>
      <c r="V39" s="17"/>
      <c r="W39" s="17"/>
      <c r="AF39" s="17"/>
      <c r="AG39" s="17"/>
      <c r="AH39" s="17"/>
      <c r="AI39" s="17"/>
      <c r="AJ39" s="17"/>
      <c r="AK39" s="17"/>
    </row>
    <row r="40" spans="1:37" hidden="1" x14ac:dyDescent="0.25">
      <c r="A40" s="17"/>
      <c r="B40" s="17"/>
      <c r="C40" s="17"/>
      <c r="D40" s="17" t="s">
        <v>45</v>
      </c>
      <c r="E40" s="17"/>
      <c r="F40" s="17"/>
      <c r="G40" s="17"/>
      <c r="H40" s="17"/>
      <c r="I40" s="17"/>
      <c r="J40" s="17"/>
      <c r="K40" s="17"/>
      <c r="L40" s="17"/>
      <c r="M40" s="17"/>
      <c r="N40" s="17"/>
      <c r="O40" s="17" t="s">
        <v>40</v>
      </c>
      <c r="P40" s="185">
        <v>0</v>
      </c>
      <c r="Q40" s="185"/>
      <c r="R40" s="185"/>
      <c r="S40" s="185"/>
      <c r="T40" s="185"/>
      <c r="U40" s="185"/>
      <c r="V40" s="185"/>
      <c r="W40" s="17"/>
      <c r="AI40" s="17"/>
      <c r="AJ40" s="17"/>
      <c r="AK40" s="17"/>
    </row>
    <row r="41" spans="1:37" hidden="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row>
    <row r="42" spans="1:37"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row>
    <row r="43" spans="1:37"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row>
    <row r="44" spans="1:37" x14ac:dyDescent="0.25">
      <c r="A44" s="17"/>
      <c r="B44" s="17"/>
      <c r="C44" s="17"/>
      <c r="D44" s="17"/>
      <c r="E44" s="17"/>
      <c r="F44" s="17"/>
      <c r="G44" s="17"/>
      <c r="H44" s="17"/>
      <c r="I44" s="17"/>
      <c r="J44" s="17"/>
      <c r="K44" s="17"/>
      <c r="L44" s="17"/>
      <c r="M44" s="17"/>
      <c r="AI44" s="17"/>
      <c r="AJ44" s="17"/>
      <c r="AK44" s="17"/>
    </row>
    <row r="45" spans="1:37" x14ac:dyDescent="0.25">
      <c r="A45" s="17" t="s">
        <v>46</v>
      </c>
      <c r="B45" s="17"/>
      <c r="C45" s="17"/>
      <c r="D45" s="17"/>
      <c r="E45" s="17"/>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7"/>
      <c r="AJ45" s="17"/>
      <c r="AK45" s="17"/>
    </row>
    <row r="46" spans="1:37" x14ac:dyDescent="0.25">
      <c r="A46" s="17"/>
      <c r="B46" s="17"/>
      <c r="C46" s="17"/>
      <c r="D46" s="17"/>
      <c r="M46" s="189" t="s">
        <v>47</v>
      </c>
      <c r="N46" s="189"/>
      <c r="O46" s="189"/>
      <c r="P46" s="189"/>
      <c r="Q46" s="189"/>
      <c r="R46" s="189"/>
      <c r="S46" s="189"/>
      <c r="T46" s="189"/>
      <c r="U46" s="189"/>
      <c r="V46" s="189"/>
      <c r="W46" s="189"/>
      <c r="X46" s="189"/>
      <c r="Y46" s="189"/>
      <c r="Z46" s="189"/>
      <c r="AA46" s="189"/>
      <c r="AB46" s="189"/>
      <c r="AC46" s="189"/>
      <c r="AD46" s="189"/>
      <c r="AE46" s="189"/>
      <c r="AF46" s="189"/>
      <c r="AG46" s="189"/>
      <c r="AH46" s="189"/>
      <c r="AI46" s="17"/>
      <c r="AJ46" s="17"/>
      <c r="AK46" s="17"/>
    </row>
    <row r="47" spans="1:37" x14ac:dyDescent="0.25">
      <c r="A47" s="17"/>
      <c r="B47" s="17"/>
      <c r="C47" s="17"/>
      <c r="D47" s="17"/>
      <c r="I47" s="20"/>
      <c r="J47" s="20"/>
      <c r="K47" s="20"/>
      <c r="L47" s="20"/>
      <c r="M47" s="20"/>
      <c r="N47" s="20"/>
      <c r="O47" s="20"/>
      <c r="P47" s="20"/>
      <c r="Q47" s="20"/>
      <c r="R47" s="20"/>
      <c r="S47" s="20"/>
      <c r="T47" s="20"/>
      <c r="U47" s="20"/>
      <c r="V47" s="20"/>
      <c r="W47" s="20"/>
      <c r="X47" s="20"/>
      <c r="Y47" s="17"/>
      <c r="Z47" s="17"/>
      <c r="AA47" s="17"/>
      <c r="AB47" s="17"/>
      <c r="AC47" s="17"/>
      <c r="AD47" s="17"/>
      <c r="AE47" s="17"/>
      <c r="AF47" s="17"/>
      <c r="AG47" s="17"/>
      <c r="AH47" s="17"/>
      <c r="AI47" s="17"/>
      <c r="AJ47" s="17"/>
      <c r="AK47" s="17"/>
    </row>
    <row r="48" spans="1:37" x14ac:dyDescent="0.25">
      <c r="A48" s="17"/>
      <c r="B48" s="17"/>
      <c r="C48" s="17"/>
      <c r="D48" s="17"/>
      <c r="I48" s="20"/>
      <c r="J48" s="20"/>
      <c r="K48" s="20"/>
      <c r="L48" s="20"/>
      <c r="M48" s="20"/>
      <c r="N48" s="20"/>
      <c r="O48" s="20"/>
      <c r="P48" s="20"/>
      <c r="Q48" s="20"/>
      <c r="R48" s="20"/>
      <c r="S48" s="20"/>
      <c r="T48" s="20"/>
      <c r="U48" s="20"/>
      <c r="V48" s="20"/>
      <c r="W48" s="20"/>
      <c r="X48" s="20"/>
      <c r="Y48" s="17"/>
      <c r="Z48" s="17"/>
      <c r="AA48" s="17"/>
      <c r="AB48" s="17"/>
      <c r="AC48" s="17"/>
      <c r="AD48" s="17"/>
      <c r="AE48" s="17"/>
      <c r="AF48" s="17"/>
      <c r="AG48" s="17"/>
      <c r="AH48" s="17"/>
      <c r="AI48" s="17"/>
      <c r="AJ48" s="17"/>
      <c r="AK48" s="17"/>
    </row>
    <row r="49" spans="1:37" x14ac:dyDescent="0.25">
      <c r="A49" s="17"/>
      <c r="B49" s="17"/>
      <c r="C49" s="17"/>
      <c r="D49" s="17"/>
      <c r="I49" s="20"/>
      <c r="J49" s="20"/>
      <c r="K49" s="20"/>
      <c r="L49" s="20"/>
      <c r="M49" s="20"/>
      <c r="N49" s="20"/>
      <c r="O49" s="20"/>
      <c r="P49" s="20"/>
      <c r="Q49" s="20"/>
      <c r="R49" s="20"/>
      <c r="S49" s="20"/>
      <c r="T49" s="20"/>
      <c r="U49" s="20"/>
      <c r="V49" s="20"/>
      <c r="W49" s="20"/>
      <c r="X49" s="20"/>
      <c r="Y49" s="17"/>
      <c r="Z49" s="17"/>
      <c r="AA49" s="17"/>
      <c r="AB49" s="17"/>
      <c r="AC49" s="17"/>
      <c r="AD49" s="17"/>
      <c r="AE49" s="17"/>
      <c r="AF49" s="17"/>
      <c r="AG49" s="17"/>
      <c r="AH49" s="17"/>
      <c r="AI49" s="17"/>
      <c r="AJ49" s="17"/>
      <c r="AK49" s="17"/>
    </row>
    <row r="50" spans="1:37" x14ac:dyDescent="0.25">
      <c r="A50" s="17"/>
      <c r="B50" s="17"/>
      <c r="C50" s="17"/>
      <c r="D50" s="17"/>
      <c r="I50" s="20"/>
      <c r="J50" s="20"/>
      <c r="K50" s="20"/>
      <c r="L50" s="20"/>
      <c r="M50" s="20"/>
      <c r="N50" s="20"/>
      <c r="O50" s="20"/>
      <c r="P50" s="20"/>
      <c r="Q50" s="20"/>
      <c r="R50" s="20"/>
      <c r="S50" s="20"/>
      <c r="T50" s="20"/>
      <c r="U50" s="20"/>
      <c r="V50" s="20"/>
      <c r="W50" s="20"/>
      <c r="X50" s="20"/>
      <c r="Y50" s="17"/>
      <c r="Z50" s="17"/>
      <c r="AA50" s="17"/>
      <c r="AB50" s="17"/>
      <c r="AC50" s="17"/>
      <c r="AD50" s="17"/>
      <c r="AE50" s="17"/>
      <c r="AF50" s="17"/>
      <c r="AG50" s="17"/>
      <c r="AH50" s="17"/>
      <c r="AI50" s="17"/>
      <c r="AJ50" s="17"/>
      <c r="AK50" s="17"/>
    </row>
    <row r="51" spans="1:37" x14ac:dyDescent="0.25">
      <c r="A51" s="17" t="s">
        <v>48</v>
      </c>
      <c r="B51" s="17"/>
      <c r="C51" s="17"/>
      <c r="D51" s="17"/>
      <c r="E51" s="17"/>
      <c r="F51" s="17"/>
      <c r="G51" s="17"/>
      <c r="H51" s="17"/>
      <c r="I51" s="17"/>
      <c r="J51" s="17"/>
      <c r="K51" s="17"/>
      <c r="L51" s="17"/>
      <c r="M51" s="17"/>
      <c r="N51" s="17"/>
      <c r="O51" s="17"/>
      <c r="P51" s="17"/>
      <c r="Q51" s="17"/>
      <c r="R51" s="17"/>
      <c r="U51" s="187"/>
      <c r="V51" s="187"/>
      <c r="W51" s="187"/>
      <c r="X51" s="187"/>
      <c r="Y51" s="187"/>
      <c r="Z51" s="187"/>
      <c r="AA51" s="187"/>
      <c r="AB51" s="187"/>
      <c r="AC51" s="187"/>
      <c r="AD51" s="187"/>
      <c r="AE51" s="187"/>
      <c r="AF51" s="187"/>
      <c r="AG51" s="187"/>
      <c r="AH51" s="187"/>
      <c r="AJ51" s="17"/>
      <c r="AK51" s="17"/>
    </row>
    <row r="52" spans="1:37" x14ac:dyDescent="0.25">
      <c r="A52" s="17"/>
      <c r="B52" s="17"/>
      <c r="C52" s="17"/>
      <c r="D52" s="17"/>
      <c r="E52" s="17"/>
      <c r="F52" s="17"/>
      <c r="G52" s="17"/>
      <c r="H52" s="17"/>
      <c r="I52" s="17"/>
      <c r="J52" s="17"/>
      <c r="K52" s="17"/>
      <c r="L52" s="17"/>
      <c r="M52" s="17"/>
      <c r="N52" s="17"/>
      <c r="O52" s="17"/>
      <c r="P52" s="17"/>
      <c r="Q52" s="17"/>
      <c r="R52" s="17"/>
      <c r="S52" s="17"/>
      <c r="T52" s="17"/>
      <c r="U52" s="191" t="s">
        <v>49</v>
      </c>
      <c r="V52" s="191"/>
      <c r="W52" s="191"/>
      <c r="X52" s="191"/>
      <c r="Y52" s="191"/>
      <c r="Z52" s="191"/>
      <c r="AA52" s="191"/>
      <c r="AB52" s="191"/>
      <c r="AC52" s="191"/>
      <c r="AD52" s="191"/>
      <c r="AE52" s="191"/>
      <c r="AF52" s="191"/>
      <c r="AG52" s="191"/>
      <c r="AH52" s="191"/>
      <c r="AI52" s="17"/>
      <c r="AJ52" s="17"/>
      <c r="AK52" s="17"/>
    </row>
    <row r="53" spans="1:37" x14ac:dyDescent="0.25">
      <c r="A53" s="17"/>
      <c r="B53" s="17"/>
      <c r="C53" s="17"/>
      <c r="D53" s="17"/>
      <c r="E53" s="17"/>
      <c r="F53" s="17"/>
      <c r="G53" s="17"/>
      <c r="H53" s="17"/>
      <c r="I53" s="17"/>
      <c r="J53" s="17"/>
      <c r="K53" s="17"/>
      <c r="L53" s="17"/>
      <c r="M53" s="17"/>
      <c r="N53" s="17"/>
      <c r="O53" s="17"/>
      <c r="P53" s="17"/>
      <c r="Q53" s="17"/>
      <c r="R53" s="17"/>
      <c r="S53" s="17"/>
      <c r="T53" s="17"/>
      <c r="U53" s="20"/>
      <c r="V53" s="20"/>
      <c r="W53" s="20"/>
      <c r="X53" s="20"/>
      <c r="Y53" s="20"/>
      <c r="Z53" s="20"/>
      <c r="AA53" s="20"/>
      <c r="AB53" s="20"/>
      <c r="AC53" s="20"/>
      <c r="AD53" s="20"/>
      <c r="AE53" s="20"/>
      <c r="AF53" s="20"/>
      <c r="AG53" s="20"/>
      <c r="AH53" s="20"/>
      <c r="AI53" s="17"/>
      <c r="AJ53" s="17"/>
      <c r="AK53" s="17"/>
    </row>
    <row r="54" spans="1:37" x14ac:dyDescent="0.25">
      <c r="A54" s="17"/>
      <c r="B54" s="17"/>
      <c r="C54" s="17"/>
      <c r="D54" s="17"/>
      <c r="E54" s="17"/>
      <c r="F54" s="17"/>
      <c r="G54" s="17"/>
      <c r="H54" s="17"/>
      <c r="I54" s="17"/>
      <c r="J54" s="17"/>
      <c r="K54" s="17"/>
      <c r="L54" s="17"/>
      <c r="M54" s="17"/>
      <c r="N54" s="17"/>
      <c r="O54" s="17"/>
      <c r="P54" s="17"/>
      <c r="Q54" s="17"/>
      <c r="R54" s="17"/>
      <c r="S54" s="17"/>
      <c r="T54" s="17"/>
      <c r="U54" s="17"/>
      <c r="V54" s="17"/>
      <c r="W54" s="20"/>
      <c r="X54" s="20"/>
      <c r="Y54" s="20"/>
      <c r="Z54" s="20"/>
      <c r="AA54" s="20"/>
      <c r="AB54" s="20"/>
      <c r="AC54" s="20"/>
      <c r="AD54" s="20"/>
      <c r="AE54" s="20"/>
      <c r="AF54" s="20"/>
      <c r="AG54" s="20"/>
      <c r="AH54" s="20"/>
      <c r="AI54" s="17"/>
      <c r="AJ54" s="17"/>
      <c r="AK54" s="17"/>
    </row>
    <row r="55" spans="1:37" ht="13.8" thickBot="1" x14ac:dyDescent="0.3">
      <c r="A55" s="22"/>
      <c r="B55" s="22"/>
      <c r="C55" s="22"/>
      <c r="D55" s="22"/>
      <c r="E55" s="22"/>
      <c r="F55" s="22"/>
      <c r="G55" s="22"/>
      <c r="H55" s="22"/>
      <c r="I55" s="22"/>
      <c r="J55" s="22"/>
      <c r="K55" s="22"/>
      <c r="L55" s="22"/>
      <c r="M55" s="22"/>
      <c r="N55" s="22"/>
      <c r="O55" s="22"/>
      <c r="P55" s="22"/>
      <c r="Q55" s="22"/>
      <c r="R55" s="22"/>
      <c r="S55" s="22"/>
      <c r="T55" s="22"/>
      <c r="U55" s="22"/>
      <c r="V55" s="22"/>
      <c r="W55" s="23"/>
      <c r="X55" s="23"/>
      <c r="Y55" s="23"/>
      <c r="Z55" s="23"/>
      <c r="AA55" s="23"/>
      <c r="AB55" s="23"/>
      <c r="AC55" s="23"/>
      <c r="AD55" s="23"/>
      <c r="AE55" s="23"/>
      <c r="AF55" s="23"/>
      <c r="AG55" s="23"/>
      <c r="AH55" s="23"/>
      <c r="AI55" s="22"/>
      <c r="AJ55" s="17"/>
      <c r="AK55" s="17"/>
    </row>
    <row r="56" spans="1:37" x14ac:dyDescent="0.25">
      <c r="A56" s="17"/>
      <c r="B56" s="17"/>
      <c r="C56" s="17"/>
      <c r="D56" s="17"/>
      <c r="E56" s="17"/>
      <c r="F56" s="17"/>
      <c r="G56" s="17"/>
      <c r="H56" s="17"/>
      <c r="I56" s="17"/>
      <c r="J56" s="17"/>
      <c r="K56" s="17"/>
      <c r="L56" s="17"/>
      <c r="M56" s="17"/>
      <c r="N56" s="17"/>
      <c r="O56" s="17"/>
      <c r="P56" s="17"/>
      <c r="Q56" s="17"/>
      <c r="R56" s="17"/>
      <c r="S56" s="17"/>
      <c r="T56" s="17"/>
      <c r="U56" s="17"/>
      <c r="V56" s="17"/>
      <c r="W56" s="20"/>
      <c r="X56" s="20"/>
      <c r="Y56" s="20"/>
      <c r="Z56" s="20"/>
      <c r="AA56" s="20"/>
      <c r="AB56" s="20"/>
      <c r="AC56" s="20"/>
      <c r="AD56" s="20"/>
      <c r="AE56" s="20"/>
      <c r="AF56" s="20"/>
      <c r="AG56" s="20"/>
      <c r="AH56" s="20"/>
      <c r="AI56" s="17"/>
      <c r="AJ56" s="17"/>
      <c r="AK56" s="17"/>
    </row>
    <row r="57" spans="1:37" x14ac:dyDescent="0.25">
      <c r="A57" s="17" t="str">
        <f>"Der Bestand in Höhe von "&amp;Y36&amp;" Euro wurde am                                       "</f>
        <v xml:space="preserve">Der Bestand in Höhe von 0 Euro wurde am                                       </v>
      </c>
      <c r="B57" s="17"/>
      <c r="C57" s="17"/>
      <c r="D57" s="17"/>
      <c r="E57" s="17"/>
      <c r="F57" s="17"/>
      <c r="G57" s="17"/>
      <c r="H57" s="17"/>
      <c r="I57" s="17"/>
      <c r="J57" s="17"/>
      <c r="K57" s="17"/>
      <c r="L57" s="17"/>
      <c r="M57" s="17"/>
      <c r="N57" s="17"/>
      <c r="O57" s="17"/>
      <c r="P57" s="17"/>
      <c r="Q57" s="17"/>
      <c r="R57" s="182"/>
      <c r="S57" s="182"/>
      <c r="T57" s="182"/>
      <c r="U57" s="182"/>
      <c r="V57" s="182"/>
      <c r="W57" s="182"/>
      <c r="X57" s="182"/>
      <c r="Y57" s="182"/>
      <c r="AF57" s="17"/>
      <c r="AG57" s="17"/>
      <c r="AH57" s="17"/>
      <c r="AI57" s="17"/>
      <c r="AJ57" s="17"/>
      <c r="AK57" s="17"/>
    </row>
    <row r="58" spans="1:37" x14ac:dyDescent="0.25">
      <c r="A58" s="17"/>
      <c r="B58" s="17"/>
      <c r="C58" s="17"/>
      <c r="D58" s="17"/>
      <c r="E58" s="17"/>
      <c r="F58" s="17"/>
      <c r="G58" s="17"/>
      <c r="H58" s="17"/>
      <c r="I58" s="17"/>
      <c r="J58" s="17"/>
      <c r="K58" s="17"/>
      <c r="L58" s="17"/>
      <c r="M58" s="17"/>
      <c r="N58" s="17"/>
      <c r="O58" s="17"/>
      <c r="P58" s="17"/>
      <c r="Q58" s="17"/>
      <c r="R58" s="17"/>
      <c r="S58" s="17"/>
      <c r="AF58" s="17"/>
      <c r="AG58" s="17"/>
      <c r="AH58" s="17"/>
      <c r="AI58" s="17"/>
      <c r="AJ58" s="17"/>
      <c r="AK58" s="17"/>
    </row>
    <row r="59" spans="1:37"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row>
    <row r="60" spans="1:37" x14ac:dyDescent="0.25">
      <c r="A60" s="17" t="s">
        <v>50</v>
      </c>
      <c r="B60" s="17"/>
      <c r="C60" s="192"/>
      <c r="D60" s="192"/>
      <c r="E60" s="192"/>
      <c r="F60" s="192"/>
      <c r="G60" s="192"/>
      <c r="H60" s="192"/>
      <c r="I60" s="192"/>
      <c r="J60" s="192"/>
      <c r="K60" s="192"/>
      <c r="L60" s="192"/>
      <c r="M60" s="192"/>
      <c r="N60" s="192"/>
      <c r="O60" s="192"/>
      <c r="P60" s="17" t="s">
        <v>51</v>
      </c>
      <c r="Q60" s="192"/>
      <c r="R60" s="192"/>
      <c r="S60" s="192"/>
      <c r="T60" s="192"/>
      <c r="U60" s="192"/>
      <c r="V60" s="192"/>
      <c r="W60" s="192"/>
      <c r="X60" s="192"/>
      <c r="Y60" s="192"/>
      <c r="Z60" s="192"/>
      <c r="AA60" s="192"/>
      <c r="AB60" s="192"/>
      <c r="AC60" s="192"/>
      <c r="AD60" s="192"/>
      <c r="AE60" s="17" t="s">
        <v>52</v>
      </c>
      <c r="AF60" s="17"/>
      <c r="AG60" s="17"/>
      <c r="AH60" s="17"/>
      <c r="AI60" s="17"/>
      <c r="AJ60" s="17"/>
      <c r="AK60" s="17"/>
    </row>
    <row r="61" spans="1:37"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row>
    <row r="62" spans="1:37"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row>
    <row r="63" spans="1:37"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row>
    <row r="64" spans="1:37" x14ac:dyDescent="0.25">
      <c r="A64" s="192"/>
      <c r="B64" s="192"/>
      <c r="C64" s="192"/>
      <c r="D64" s="192"/>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7"/>
      <c r="AK64" s="17"/>
    </row>
    <row r="65" spans="1:37" x14ac:dyDescent="0.25">
      <c r="A65" s="193" t="s">
        <v>53</v>
      </c>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193"/>
      <c r="AA65" s="193"/>
      <c r="AB65" s="193"/>
      <c r="AC65" s="193"/>
      <c r="AD65" s="193"/>
      <c r="AE65" s="193"/>
      <c r="AF65" s="193"/>
      <c r="AG65" s="193"/>
      <c r="AH65" s="193"/>
      <c r="AI65" s="193"/>
      <c r="AJ65" s="17"/>
      <c r="AK65" s="17"/>
    </row>
  </sheetData>
  <sheetProtection algorithmName="SHA-512" hashValue="QdL4cmO1BCNx2UIICFNsCr+2cuxFMHcAtptQxm9CEI4wjL4YGkI7h0VHtoBsQ/9XMkIxfHzofx3BdUyuV9UecA==" saltValue="JBE9B+oKuFEgZe3nrOXKiw==" spinCount="100000" sheet="1" objects="1" scenarios="1" selectLockedCells="1"/>
  <mergeCells count="66">
    <mergeCell ref="U52:AH52"/>
    <mergeCell ref="C60:O60"/>
    <mergeCell ref="Q60:AD60"/>
    <mergeCell ref="A64:AI64"/>
    <mergeCell ref="A65:AI65"/>
    <mergeCell ref="R57:Y57"/>
    <mergeCell ref="U51:AH51"/>
    <mergeCell ref="A34:C34"/>
    <mergeCell ref="H34:J34"/>
    <mergeCell ref="P34:V34"/>
    <mergeCell ref="P35:V35"/>
    <mergeCell ref="P36:V36"/>
    <mergeCell ref="Y36:AF36"/>
    <mergeCell ref="Y37:AF37"/>
    <mergeCell ref="P38:V38"/>
    <mergeCell ref="P40:V40"/>
    <mergeCell ref="M45:AH45"/>
    <mergeCell ref="M46:AH46"/>
    <mergeCell ref="A32:C32"/>
    <mergeCell ref="H32:J32"/>
    <mergeCell ref="P32:V32"/>
    <mergeCell ref="A33:C33"/>
    <mergeCell ref="H33:J33"/>
    <mergeCell ref="P33:V33"/>
    <mergeCell ref="A30:C30"/>
    <mergeCell ref="H30:J30"/>
    <mergeCell ref="P30:V30"/>
    <mergeCell ref="A31:C31"/>
    <mergeCell ref="H31:J31"/>
    <mergeCell ref="P31:V31"/>
    <mergeCell ref="A28:C28"/>
    <mergeCell ref="H28:J28"/>
    <mergeCell ref="P28:V28"/>
    <mergeCell ref="A29:C29"/>
    <mergeCell ref="H29:J29"/>
    <mergeCell ref="P29:V29"/>
    <mergeCell ref="A24:C24"/>
    <mergeCell ref="H24:J24"/>
    <mergeCell ref="P24:V24"/>
    <mergeCell ref="A27:C27"/>
    <mergeCell ref="H27:J27"/>
    <mergeCell ref="P27:V27"/>
    <mergeCell ref="A22:C22"/>
    <mergeCell ref="H22:J22"/>
    <mergeCell ref="P22:V22"/>
    <mergeCell ref="A23:C23"/>
    <mergeCell ref="H23:J23"/>
    <mergeCell ref="P23:V23"/>
    <mergeCell ref="A20:C20"/>
    <mergeCell ref="H20:J20"/>
    <mergeCell ref="P20:V20"/>
    <mergeCell ref="A21:C21"/>
    <mergeCell ref="H21:J21"/>
    <mergeCell ref="P21:V21"/>
    <mergeCell ref="A18:C18"/>
    <mergeCell ref="H18:J18"/>
    <mergeCell ref="P18:V18"/>
    <mergeCell ref="A19:C19"/>
    <mergeCell ref="H19:J19"/>
    <mergeCell ref="P19:V19"/>
    <mergeCell ref="P11:V11"/>
    <mergeCell ref="Y11:AF11"/>
    <mergeCell ref="S1:AH1"/>
    <mergeCell ref="S3:AH3"/>
    <mergeCell ref="P7:V7"/>
    <mergeCell ref="P9:V9"/>
  </mergeCells>
  <pageMargins left="0.59055118110236227" right="0.23622047244094491" top="0.39370078740157483" bottom="0.39370078740157483" header="0.31496062992125984" footer="0.31496062992125984"/>
  <pageSetup paperSize="9" orientation="portrait" horizontalDpi="300" verticalDpi="300" r:id="rId1"/>
  <headerFooter alignWithMargins="0">
    <oddFooter>&amp;RKG-V-2022-02-KAP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20BFA-1327-40FC-A7C8-601BCF1FC6D4}">
  <dimension ref="A1:D64"/>
  <sheetViews>
    <sheetView topLeftCell="A43" workbookViewId="0">
      <selection activeCell="C62" sqref="C62"/>
    </sheetView>
  </sheetViews>
  <sheetFormatPr baseColWidth="10" defaultRowHeight="15" x14ac:dyDescent="0.25"/>
  <cols>
    <col min="1" max="1" width="4.08984375" style="98" bestFit="1" customWidth="1"/>
    <col min="2" max="2" width="24.90625" style="103" bestFit="1" customWidth="1"/>
    <col min="3" max="3" width="32" bestFit="1" customWidth="1"/>
    <col min="4" max="4" width="19.81640625" customWidth="1"/>
  </cols>
  <sheetData>
    <row r="1" spans="1:4" ht="18.600000000000001" thickBot="1" x14ac:dyDescent="0.4">
      <c r="A1" s="94" t="s">
        <v>60</v>
      </c>
      <c r="B1" s="99" t="s">
        <v>118</v>
      </c>
      <c r="C1" t="s">
        <v>119</v>
      </c>
      <c r="D1" t="s">
        <v>120</v>
      </c>
    </row>
    <row r="2" spans="1:4" ht="18" x14ac:dyDescent="0.35">
      <c r="A2" s="105"/>
      <c r="B2" s="106"/>
    </row>
    <row r="3" spans="1:4" ht="15.6" x14ac:dyDescent="0.3">
      <c r="A3" s="93">
        <v>1</v>
      </c>
      <c r="B3" s="100" t="s">
        <v>61</v>
      </c>
      <c r="C3" t="str">
        <f>"000"&amp;A3&amp;"00"&amp;" - KG "&amp;B3</f>
        <v>000100 - KG Amrum</v>
      </c>
      <c r="D3" s="104" t="s">
        <v>121</v>
      </c>
    </row>
    <row r="4" spans="1:4" ht="15.6" x14ac:dyDescent="0.3">
      <c r="A4" s="92">
        <v>2</v>
      </c>
      <c r="B4" s="101" t="s">
        <v>62</v>
      </c>
      <c r="C4" t="str">
        <f t="shared" ref="C4:C7" si="0">"000"&amp;A4&amp;"00"&amp;" - KG "&amp;B4</f>
        <v>000200 - KG Aventoft</v>
      </c>
      <c r="D4" s="104" t="s">
        <v>123</v>
      </c>
    </row>
    <row r="5" spans="1:4" ht="15.6" x14ac:dyDescent="0.3">
      <c r="A5" s="91">
        <v>3</v>
      </c>
      <c r="B5" s="102" t="s">
        <v>63</v>
      </c>
      <c r="C5" t="str">
        <f t="shared" si="0"/>
        <v>000300 - KG Bargum</v>
      </c>
      <c r="D5" s="104"/>
    </row>
    <row r="6" spans="1:4" ht="15.6" x14ac:dyDescent="0.3">
      <c r="A6" s="91">
        <v>4</v>
      </c>
      <c r="B6" s="102" t="s">
        <v>64</v>
      </c>
      <c r="C6" t="str">
        <f t="shared" si="0"/>
        <v>000400 - KG Bordelum</v>
      </c>
      <c r="D6" s="104" t="s">
        <v>125</v>
      </c>
    </row>
    <row r="7" spans="1:4" ht="15.6" x14ac:dyDescent="0.3">
      <c r="A7" s="91">
        <v>5</v>
      </c>
      <c r="B7" s="102" t="s">
        <v>117</v>
      </c>
      <c r="C7" t="str">
        <f t="shared" si="0"/>
        <v>000500 - KG Braderup-Klixbüll</v>
      </c>
      <c r="D7" s="104" t="s">
        <v>124</v>
      </c>
    </row>
    <row r="8" spans="1:4" ht="15" customHeight="1" x14ac:dyDescent="0.3">
      <c r="A8" s="92">
        <v>6</v>
      </c>
      <c r="B8" s="101" t="s">
        <v>65</v>
      </c>
      <c r="C8" t="str">
        <f>"000"&amp;A8&amp;"00"&amp;" - KG "&amp;B8</f>
        <v>000600 - KG Bredstedt</v>
      </c>
      <c r="D8" s="104" t="s">
        <v>126</v>
      </c>
    </row>
    <row r="9" spans="1:4" ht="15.6" x14ac:dyDescent="0.3">
      <c r="A9" s="91">
        <v>7</v>
      </c>
      <c r="B9" s="102" t="s">
        <v>66</v>
      </c>
      <c r="C9" t="str">
        <f>"000"&amp;A9&amp;"00"&amp;" - KG "&amp;B9</f>
        <v>000700 - KG Breklum</v>
      </c>
      <c r="D9" s="104"/>
    </row>
    <row r="10" spans="1:4" ht="15" customHeight="1" x14ac:dyDescent="0.3">
      <c r="A10" s="92">
        <v>8</v>
      </c>
      <c r="B10" s="101" t="s">
        <v>67</v>
      </c>
      <c r="C10" t="str">
        <f>"000"&amp;A10&amp;"00"&amp;" - KG "&amp;B10</f>
        <v>000800 - KG Dagebüll</v>
      </c>
      <c r="D10" s="104" t="s">
        <v>127</v>
      </c>
    </row>
    <row r="11" spans="1:4" ht="15.6" x14ac:dyDescent="0.3">
      <c r="A11" s="91">
        <v>9</v>
      </c>
      <c r="B11" s="102" t="s">
        <v>68</v>
      </c>
      <c r="C11" t="str">
        <f>"000"&amp;A11&amp;"00"&amp;" - KG "&amp;B11</f>
        <v>000900 - KG Drelsdorf</v>
      </c>
      <c r="D11" s="104" t="s">
        <v>128</v>
      </c>
    </row>
    <row r="12" spans="1:4" ht="15.6" x14ac:dyDescent="0.3">
      <c r="A12" s="91">
        <v>10</v>
      </c>
      <c r="B12" s="102" t="s">
        <v>69</v>
      </c>
      <c r="C12" t="str">
        <f>"00"&amp;A12&amp;"00"&amp;" - KG "&amp;B12</f>
        <v>001000 - KG Emmelsbüll-Neugalmsbüll</v>
      </c>
    </row>
    <row r="13" spans="1:4" ht="15.6" x14ac:dyDescent="0.3">
      <c r="A13" s="92">
        <v>11</v>
      </c>
      <c r="B13" s="101" t="s">
        <v>70</v>
      </c>
      <c r="C13" t="str">
        <f t="shared" ref="C13:C60" si="1">"00"&amp;A13&amp;"00"&amp;" - KG "&amp;B13</f>
        <v>001100 - KG Enge</v>
      </c>
    </row>
    <row r="14" spans="1:4" ht="15" customHeight="1" x14ac:dyDescent="0.3">
      <c r="A14" s="92">
        <v>12</v>
      </c>
      <c r="B14" s="101" t="s">
        <v>71</v>
      </c>
      <c r="C14" t="str">
        <f t="shared" si="1"/>
        <v>001200 - KG Fahretoft</v>
      </c>
    </row>
    <row r="15" spans="1:4" ht="15" customHeight="1" x14ac:dyDescent="0.3">
      <c r="A15" s="92">
        <v>13</v>
      </c>
      <c r="B15" s="101" t="s">
        <v>72</v>
      </c>
      <c r="C15" t="str">
        <f t="shared" si="1"/>
        <v>001300 - KG Föhr-St. Johannis</v>
      </c>
    </row>
    <row r="16" spans="1:4" ht="15.6" x14ac:dyDescent="0.3">
      <c r="A16" s="91">
        <v>14</v>
      </c>
      <c r="B16" s="102" t="s">
        <v>73</v>
      </c>
      <c r="C16" t="str">
        <f t="shared" si="1"/>
        <v>001400 - KG Föhr-St. Laurentii</v>
      </c>
    </row>
    <row r="17" spans="1:3" ht="15" customHeight="1" x14ac:dyDescent="0.3">
      <c r="A17" s="92">
        <v>15</v>
      </c>
      <c r="B17" s="101" t="s">
        <v>122</v>
      </c>
      <c r="C17" t="str">
        <f t="shared" si="1"/>
        <v>001500 - KG Föhr-St. Nicolai</v>
      </c>
    </row>
    <row r="18" spans="1:3" ht="15.6" x14ac:dyDescent="0.3">
      <c r="A18" s="91">
        <v>16</v>
      </c>
      <c r="B18" s="102" t="s">
        <v>74</v>
      </c>
      <c r="C18" t="str">
        <f t="shared" si="1"/>
        <v>001600 - KG Friedrichstadt</v>
      </c>
    </row>
    <row r="19" spans="1:3" ht="15.6" x14ac:dyDescent="0.3">
      <c r="A19" s="91">
        <v>18</v>
      </c>
      <c r="B19" s="102" t="s">
        <v>75</v>
      </c>
      <c r="C19" t="str">
        <f t="shared" si="1"/>
        <v>001800 - KG Gröde</v>
      </c>
    </row>
    <row r="20" spans="1:3" ht="15.6" x14ac:dyDescent="0.3">
      <c r="A20" s="91">
        <v>21</v>
      </c>
      <c r="B20" s="102" t="s">
        <v>76</v>
      </c>
      <c r="C20" t="str">
        <f t="shared" si="1"/>
        <v>002100 - KG Hooge</v>
      </c>
    </row>
    <row r="21" spans="1:3" ht="15.6" x14ac:dyDescent="0.3">
      <c r="A21" s="91">
        <v>22</v>
      </c>
      <c r="B21" s="102" t="s">
        <v>77</v>
      </c>
      <c r="C21" t="str">
        <f t="shared" si="1"/>
        <v>002200 - KG Horsbüll</v>
      </c>
    </row>
    <row r="22" spans="1:3" x14ac:dyDescent="0.25">
      <c r="A22" s="96">
        <v>23</v>
      </c>
      <c r="B22" s="95" t="s">
        <v>78</v>
      </c>
      <c r="C22" t="str">
        <f t="shared" si="1"/>
        <v xml:space="preserve">002300 - KG Husum </v>
      </c>
    </row>
    <row r="23" spans="1:3" ht="15.6" x14ac:dyDescent="0.3">
      <c r="A23" s="91">
        <v>25</v>
      </c>
      <c r="B23" s="102" t="s">
        <v>79</v>
      </c>
      <c r="C23" t="str">
        <f t="shared" si="1"/>
        <v>002500 - KG Husum-Rödemis</v>
      </c>
    </row>
    <row r="24" spans="1:3" ht="15.6" x14ac:dyDescent="0.3">
      <c r="A24" s="91">
        <v>28</v>
      </c>
      <c r="B24" s="102" t="s">
        <v>80</v>
      </c>
      <c r="C24" t="str">
        <f t="shared" si="1"/>
        <v>002800 - KG Joldelund</v>
      </c>
    </row>
    <row r="25" spans="1:3" ht="15.6" x14ac:dyDescent="0.3">
      <c r="A25" s="91">
        <v>29</v>
      </c>
      <c r="B25" s="102" t="s">
        <v>81</v>
      </c>
      <c r="C25" t="str">
        <f t="shared" si="1"/>
        <v>002900 - KG Karlum</v>
      </c>
    </row>
    <row r="26" spans="1:3" ht="15.6" x14ac:dyDescent="0.3">
      <c r="A26" s="92">
        <v>30</v>
      </c>
      <c r="B26" s="101" t="s">
        <v>82</v>
      </c>
      <c r="C26" t="str">
        <f t="shared" si="1"/>
        <v>003000 - KG Klanxbüll</v>
      </c>
    </row>
    <row r="27" spans="1:3" ht="15.6" x14ac:dyDescent="0.3">
      <c r="A27" s="91">
        <v>32</v>
      </c>
      <c r="B27" s="102" t="s">
        <v>83</v>
      </c>
      <c r="C27" t="str">
        <f t="shared" si="1"/>
        <v>003200 - KG Koldenbüttel</v>
      </c>
    </row>
    <row r="28" spans="1:3" ht="15.6" x14ac:dyDescent="0.3">
      <c r="A28" s="91">
        <v>33</v>
      </c>
      <c r="B28" s="102" t="s">
        <v>84</v>
      </c>
      <c r="C28" t="str">
        <f t="shared" si="1"/>
        <v>003300 - KG Ladelund</v>
      </c>
    </row>
    <row r="29" spans="1:3" ht="15.6" x14ac:dyDescent="0.3">
      <c r="A29" s="91">
        <v>34</v>
      </c>
      <c r="B29" s="102" t="s">
        <v>85</v>
      </c>
      <c r="C29" t="str">
        <f t="shared" si="1"/>
        <v>003400 - KG Langeneß</v>
      </c>
    </row>
    <row r="30" spans="1:3" ht="15.6" x14ac:dyDescent="0.3">
      <c r="A30" s="91">
        <v>35</v>
      </c>
      <c r="B30" s="102" t="s">
        <v>86</v>
      </c>
      <c r="C30" t="str">
        <f t="shared" si="1"/>
        <v>003500 - KG Langenhorn</v>
      </c>
    </row>
    <row r="31" spans="1:3" ht="15" customHeight="1" x14ac:dyDescent="0.3">
      <c r="A31" s="92">
        <v>36</v>
      </c>
      <c r="B31" s="101" t="s">
        <v>87</v>
      </c>
      <c r="C31" t="str">
        <f t="shared" si="1"/>
        <v>003600 - KG Leck</v>
      </c>
    </row>
    <row r="32" spans="1:3" ht="15" customHeight="1" x14ac:dyDescent="0.3">
      <c r="A32" s="92">
        <v>38</v>
      </c>
      <c r="B32" s="101" t="s">
        <v>88</v>
      </c>
      <c r="C32" t="str">
        <f t="shared" si="1"/>
        <v>003800 - KG Mildstedt</v>
      </c>
    </row>
    <row r="33" spans="1:3" ht="15.6" x14ac:dyDescent="0.3">
      <c r="A33" s="91">
        <v>40</v>
      </c>
      <c r="B33" s="102" t="s">
        <v>89</v>
      </c>
      <c r="C33" t="str">
        <f t="shared" si="1"/>
        <v>004000 - KG Neukirchen</v>
      </c>
    </row>
    <row r="34" spans="1:3" ht="15" customHeight="1" x14ac:dyDescent="0.3">
      <c r="A34" s="92">
        <v>41</v>
      </c>
      <c r="B34" s="101" t="s">
        <v>90</v>
      </c>
      <c r="C34" t="str">
        <f t="shared" si="1"/>
        <v>004100 - KG Niebüll</v>
      </c>
    </row>
    <row r="35" spans="1:3" ht="15.6" x14ac:dyDescent="0.3">
      <c r="A35" s="91">
        <v>42</v>
      </c>
      <c r="B35" s="102" t="s">
        <v>91</v>
      </c>
      <c r="C35" t="str">
        <f t="shared" si="1"/>
        <v>004200 - KG Ockholm</v>
      </c>
    </row>
    <row r="36" spans="1:3" ht="15.6" x14ac:dyDescent="0.3">
      <c r="A36" s="91">
        <v>43</v>
      </c>
      <c r="B36" s="102" t="s">
        <v>92</v>
      </c>
      <c r="C36" t="str">
        <f t="shared" si="1"/>
        <v>004300 - KG Nordstrand-Odenbüll</v>
      </c>
    </row>
    <row r="37" spans="1:3" ht="15.6" x14ac:dyDescent="0.3">
      <c r="A37" s="91">
        <v>44</v>
      </c>
      <c r="B37" s="102" t="s">
        <v>93</v>
      </c>
      <c r="C37" t="str">
        <f t="shared" si="1"/>
        <v>004400 - KG Oland</v>
      </c>
    </row>
    <row r="38" spans="1:3" ht="15.6" x14ac:dyDescent="0.3">
      <c r="A38" s="91">
        <v>45</v>
      </c>
      <c r="B38" s="102" t="s">
        <v>94</v>
      </c>
      <c r="C38" t="str">
        <f t="shared" si="1"/>
        <v>004500 - KG Oldenswort</v>
      </c>
    </row>
    <row r="39" spans="1:3" ht="15.6" x14ac:dyDescent="0.3">
      <c r="A39" s="91">
        <v>47</v>
      </c>
      <c r="B39" s="102" t="s">
        <v>95</v>
      </c>
      <c r="C39" t="str">
        <f t="shared" si="1"/>
        <v>004700 - KG Ostenfeld</v>
      </c>
    </row>
    <row r="40" spans="1:3" ht="15.6" x14ac:dyDescent="0.3">
      <c r="A40" s="91">
        <v>48</v>
      </c>
      <c r="B40" s="102" t="s">
        <v>96</v>
      </c>
      <c r="C40" t="str">
        <f t="shared" si="1"/>
        <v>004800 - KG Pellworm</v>
      </c>
    </row>
    <row r="41" spans="1:3" ht="15" customHeight="1" x14ac:dyDescent="0.3">
      <c r="A41" s="92">
        <v>49</v>
      </c>
      <c r="B41" s="101" t="s">
        <v>97</v>
      </c>
      <c r="C41" t="str">
        <f t="shared" si="1"/>
        <v>004900 - KG Risum-Lindholm</v>
      </c>
    </row>
    <row r="42" spans="1:3" ht="15.6" x14ac:dyDescent="0.3">
      <c r="A42" s="91">
        <v>50</v>
      </c>
      <c r="B42" s="102" t="s">
        <v>98</v>
      </c>
      <c r="C42" t="str">
        <f t="shared" si="1"/>
        <v>005000 - KG Rodenäs</v>
      </c>
    </row>
    <row r="43" spans="1:3" ht="15" customHeight="1" x14ac:dyDescent="0.3">
      <c r="A43" s="92">
        <v>51</v>
      </c>
      <c r="B43" s="101" t="s">
        <v>99</v>
      </c>
      <c r="C43" t="str">
        <f t="shared" si="1"/>
        <v>005100 - KG Schobüll</v>
      </c>
    </row>
    <row r="44" spans="1:3" ht="15.6" x14ac:dyDescent="0.3">
      <c r="A44" s="91">
        <v>52</v>
      </c>
      <c r="B44" s="102" t="s">
        <v>100</v>
      </c>
      <c r="C44" t="str">
        <f t="shared" si="1"/>
        <v>005200 - KG Schwabstedt</v>
      </c>
    </row>
    <row r="45" spans="1:3" ht="15.6" x14ac:dyDescent="0.3">
      <c r="A45" s="91">
        <v>53</v>
      </c>
      <c r="B45" s="102" t="s">
        <v>101</v>
      </c>
      <c r="C45" t="str">
        <f t="shared" si="1"/>
        <v>005300 - KG Schwesing</v>
      </c>
    </row>
    <row r="46" spans="1:3" ht="15.6" x14ac:dyDescent="0.3">
      <c r="A46" s="91">
        <v>54</v>
      </c>
      <c r="B46" s="102" t="s">
        <v>102</v>
      </c>
      <c r="C46" t="str">
        <f t="shared" si="1"/>
        <v>005400 - KG Simonsberg</v>
      </c>
    </row>
    <row r="47" spans="1:3" ht="15" customHeight="1" x14ac:dyDescent="0.3">
      <c r="A47" s="92">
        <v>55</v>
      </c>
      <c r="B47" s="101" t="s">
        <v>103</v>
      </c>
      <c r="C47" t="str">
        <f t="shared" si="1"/>
        <v>005500 - KG St. Peter-Ording u. Tating</v>
      </c>
    </row>
    <row r="48" spans="1:3" ht="15.6" x14ac:dyDescent="0.3">
      <c r="A48" s="92">
        <v>56</v>
      </c>
      <c r="B48" s="101" t="s">
        <v>104</v>
      </c>
      <c r="C48" t="str">
        <f t="shared" si="1"/>
        <v>005600 - KG Stedesand</v>
      </c>
    </row>
    <row r="49" spans="1:3" ht="15.6" x14ac:dyDescent="0.3">
      <c r="A49" s="91">
        <v>57</v>
      </c>
      <c r="B49" s="102" t="s">
        <v>105</v>
      </c>
      <c r="C49" t="str">
        <f t="shared" si="1"/>
        <v>005700 - KG Süderlügum-Humptrup</v>
      </c>
    </row>
    <row r="50" spans="1:3" ht="15.6" x14ac:dyDescent="0.3">
      <c r="A50" s="91">
        <v>58</v>
      </c>
      <c r="B50" s="102" t="s">
        <v>106</v>
      </c>
      <c r="C50" t="str">
        <f t="shared" si="1"/>
        <v>005800 - KG Sylt-Hörnum-Rantum</v>
      </c>
    </row>
    <row r="51" spans="1:3" ht="15" customHeight="1" x14ac:dyDescent="0.3">
      <c r="A51" s="92">
        <v>59</v>
      </c>
      <c r="B51" s="101" t="s">
        <v>107</v>
      </c>
      <c r="C51" t="str">
        <f t="shared" si="1"/>
        <v>005900 - KG Sylt-Keitum</v>
      </c>
    </row>
    <row r="52" spans="1:3" ht="15.6" x14ac:dyDescent="0.3">
      <c r="A52" s="91">
        <v>60</v>
      </c>
      <c r="B52" s="102" t="s">
        <v>108</v>
      </c>
      <c r="C52" t="str">
        <f t="shared" si="1"/>
        <v>006000 - KG Sylt-List</v>
      </c>
    </row>
    <row r="53" spans="1:3" ht="15.6" x14ac:dyDescent="0.3">
      <c r="A53" s="91">
        <v>61</v>
      </c>
      <c r="B53" s="102" t="s">
        <v>109</v>
      </c>
      <c r="C53" t="str">
        <f t="shared" si="1"/>
        <v>006100 - KG Sylt-Morsum</v>
      </c>
    </row>
    <row r="54" spans="1:3" ht="15.6" x14ac:dyDescent="0.3">
      <c r="A54" s="91">
        <v>62</v>
      </c>
      <c r="B54" s="102" t="s">
        <v>110</v>
      </c>
      <c r="C54" t="str">
        <f t="shared" si="1"/>
        <v>006200 - KG Sylt-Norddörfer</v>
      </c>
    </row>
    <row r="55" spans="1:3" ht="15" customHeight="1" x14ac:dyDescent="0.3">
      <c r="A55" s="92">
        <v>63</v>
      </c>
      <c r="B55" s="101" t="s">
        <v>111</v>
      </c>
      <c r="C55" t="str">
        <f t="shared" si="1"/>
        <v>006300 - KG Sylt-Westerland</v>
      </c>
    </row>
    <row r="56" spans="1:3" ht="15" customHeight="1" x14ac:dyDescent="0.3">
      <c r="A56" s="92">
        <v>65</v>
      </c>
      <c r="B56" s="101" t="s">
        <v>112</v>
      </c>
      <c r="C56" t="str">
        <f t="shared" si="1"/>
        <v>006500 - KG Tönning-Kating-Kotzenbüll</v>
      </c>
    </row>
    <row r="57" spans="1:3" ht="15" customHeight="1" x14ac:dyDescent="0.3">
      <c r="A57" s="97">
        <v>66</v>
      </c>
      <c r="B57" s="101" t="s">
        <v>113</v>
      </c>
      <c r="C57" t="str">
        <f t="shared" si="1"/>
        <v>006600 - KG Viöl</v>
      </c>
    </row>
    <row r="58" spans="1:3" ht="15.6" x14ac:dyDescent="0.3">
      <c r="A58" s="91">
        <v>68</v>
      </c>
      <c r="B58" s="102" t="s">
        <v>114</v>
      </c>
      <c r="C58" t="str">
        <f t="shared" si="1"/>
        <v>006800 - KG Witzwort-Uelvesbüll</v>
      </c>
    </row>
    <row r="59" spans="1:3" ht="15" customHeight="1" x14ac:dyDescent="0.3">
      <c r="A59" s="91">
        <v>69</v>
      </c>
      <c r="B59" s="102" t="s">
        <v>115</v>
      </c>
      <c r="C59" t="str">
        <f t="shared" si="1"/>
        <v>006900 - KG Eiderstedt-Mitte</v>
      </c>
    </row>
    <row r="60" spans="1:3" ht="15" customHeight="1" x14ac:dyDescent="0.3">
      <c r="A60" s="91">
        <v>70</v>
      </c>
      <c r="B60" s="102" t="s">
        <v>116</v>
      </c>
      <c r="C60" t="str">
        <f t="shared" si="1"/>
        <v>007000 - KG Hattstedt-Olderup</v>
      </c>
    </row>
    <row r="61" spans="1:3" ht="15" customHeight="1" x14ac:dyDescent="0.3">
      <c r="A61" s="91">
        <v>71</v>
      </c>
      <c r="B61" s="102" t="s">
        <v>142</v>
      </c>
      <c r="C61" t="s">
        <v>143</v>
      </c>
    </row>
    <row r="62" spans="1:3" ht="15" customHeight="1" x14ac:dyDescent="0.3">
      <c r="A62" s="91">
        <v>72</v>
      </c>
      <c r="B62" s="102" t="s">
        <v>141</v>
      </c>
      <c r="C62" t="s">
        <v>140</v>
      </c>
    </row>
    <row r="64" spans="1:3" x14ac:dyDescent="0.25">
      <c r="C64" s="104" t="s">
        <v>129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5</vt:i4>
      </vt:variant>
    </vt:vector>
  </HeadingPairs>
  <TitlesOfParts>
    <vt:vector size="12" baseType="lpstr">
      <vt:lpstr>Deckblatt</vt:lpstr>
      <vt:lpstr>Kassenbuch Seite 1</vt:lpstr>
      <vt:lpstr>Kassenbuch Seite 2</vt:lpstr>
      <vt:lpstr>Kassenbuch Seite 3</vt:lpstr>
      <vt:lpstr>Kassenbuch Seite 4</vt:lpstr>
      <vt:lpstr>Kassenaufnahmeprotokoll</vt:lpstr>
      <vt:lpstr>Daten</vt:lpstr>
      <vt:lpstr>Deckblatt!Druckbereich</vt:lpstr>
      <vt:lpstr>'Kassenbuch Seite 1'!Druckbereich</vt:lpstr>
      <vt:lpstr>'Kassenbuch Seite 2'!Druckbereich</vt:lpstr>
      <vt:lpstr>'Kassenbuch Seite 3'!Druckbereich</vt:lpstr>
      <vt:lpstr>'Kassenbuch Seite 4'!Druckbereich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Hansen</dc:creator>
  <cp:keywords/>
  <dc:description/>
  <cp:lastModifiedBy>Tüchsen-McQuade, Ose</cp:lastModifiedBy>
  <cp:revision/>
  <cp:lastPrinted>2022-07-07T16:15:03Z</cp:lastPrinted>
  <dcterms:created xsi:type="dcterms:W3CDTF">1996-05-14T16:04:02Z</dcterms:created>
  <dcterms:modified xsi:type="dcterms:W3CDTF">2026-03-16T10:14:14Z</dcterms:modified>
  <cp:category/>
  <cp:contentStatus/>
</cp:coreProperties>
</file>